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Indicateurs généraux" sheetId="1" r:id="rId1"/>
    <sheet name="Domaines" sheetId="2" r:id="rId2"/>
    <sheet name="Codes reponse http" sheetId="3" r:id="rId3"/>
    <sheet name="Type MIME" sheetId="4" r:id="rId4"/>
    <sheet name="TLD" sheetId="5" r:id="rId5"/>
  </sheets>
  <definedNames>
    <definedName name="Excel_BuiltIn__FilterDatabase_2">'Domaines'!$A$3:$E$141</definedName>
    <definedName name="Excel_BuiltIn_Print_Area_1">'Indicateurs généraux'!#REF!</definedName>
  </definedNames>
  <calcPr fullCalcOnLoad="1"/>
</workbook>
</file>

<file path=xl/sharedStrings.xml><?xml version="1.0" encoding="utf-8"?>
<sst xmlns="http://schemas.openxmlformats.org/spreadsheetml/2006/main" count="466" uniqueCount="288">
  <si>
    <t>Total</t>
  </si>
  <si>
    <t>Autres</t>
  </si>
  <si>
    <t>Indicateurs généraux</t>
  </si>
  <si>
    <t>Domaines de départ</t>
  </si>
  <si>
    <t>Nombre d'URL collectées</t>
  </si>
  <si>
    <t>Domaines collectés</t>
  </si>
  <si>
    <t>TLD</t>
  </si>
  <si>
    <t xml:space="preserve">Types MIME </t>
  </si>
  <si>
    <t>Poids compressé (To)</t>
  </si>
  <si>
    <t>Durée totale de collecte (jours)</t>
  </si>
  <si>
    <t>Sources des données : rapports de collectes des applications Heritrix et NetarchiveSuite</t>
  </si>
  <si>
    <t>Date d'extraction des données : 2010 (26 janvier 2012) et 2011 (5 janvier 2012)</t>
  </si>
  <si>
    <t>Top 100 des domaines</t>
  </si>
  <si>
    <t>URL collectées en 2010</t>
  </si>
  <si>
    <t>URL collectées en 2011</t>
  </si>
  <si>
    <t>asso.fr</t>
  </si>
  <si>
    <t>co.uk</t>
  </si>
  <si>
    <t>gouv.fr</t>
  </si>
  <si>
    <t>com.fr</t>
  </si>
  <si>
    <t>over-blog.com</t>
  </si>
  <si>
    <t>blogs.fr</t>
  </si>
  <si>
    <t>gravatar.com</t>
  </si>
  <si>
    <t>youtube.com</t>
  </si>
  <si>
    <t>totalement.net</t>
  </si>
  <si>
    <t>imageshack.us</t>
  </si>
  <si>
    <t>tm.fr</t>
  </si>
  <si>
    <t>google.com</t>
  </si>
  <si>
    <t>org.uk</t>
  </si>
  <si>
    <t>free.fr</t>
  </si>
  <si>
    <t>images-amazon.com</t>
  </si>
  <si>
    <t>blogit.fr</t>
  </si>
  <si>
    <t>ytimg.com</t>
  </si>
  <si>
    <t>blogspot.com</t>
  </si>
  <si>
    <t>cherchons.com</t>
  </si>
  <si>
    <t>twitter.com</t>
  </si>
  <si>
    <t>flickr.com</t>
  </si>
  <si>
    <t>dailymotion.com</t>
  </si>
  <si>
    <t>kelkoo.com</t>
  </si>
  <si>
    <t>lemonde.fr</t>
  </si>
  <si>
    <t>poliris.com</t>
  </si>
  <si>
    <t>pagesperso-orange.fr</t>
  </si>
  <si>
    <t>canalblog.com</t>
  </si>
  <si>
    <t>shopping.com</t>
  </si>
  <si>
    <t>netcomvad.com</t>
  </si>
  <si>
    <t>amazonaws.com</t>
  </si>
  <si>
    <t>wikimedia.org</t>
  </si>
  <si>
    <t>wordpress.com</t>
  </si>
  <si>
    <t>typepad.com</t>
  </si>
  <si>
    <t>leguide.com</t>
  </si>
  <si>
    <t>kewego.com</t>
  </si>
  <si>
    <t>ggpht.com</t>
  </si>
  <si>
    <t>myspacecdn.com</t>
  </si>
  <si>
    <t>icq.com</t>
  </si>
  <si>
    <t>thumbshots.org</t>
  </si>
  <si>
    <t>dmcdn.net</t>
  </si>
  <si>
    <t>feedburner.com</t>
  </si>
  <si>
    <t>googleusercontent.com</t>
  </si>
  <si>
    <t>facebook.com</t>
  </si>
  <si>
    <t>blogger.com</t>
  </si>
  <si>
    <t>photobucket.com</t>
  </si>
  <si>
    <t>jimdo.com</t>
  </si>
  <si>
    <t>ciao.com</t>
  </si>
  <si>
    <t>extradtp.net</t>
  </si>
  <si>
    <t>shopoon.fr</t>
  </si>
  <si>
    <t>wp.me</t>
  </si>
  <si>
    <t>prixmoinscher-images.com</t>
  </si>
  <si>
    <t>pagesjaunes.fr</t>
  </si>
  <si>
    <t>yimg.com</t>
  </si>
  <si>
    <t>wp.com</t>
  </si>
  <si>
    <t>fotovista.com</t>
  </si>
  <si>
    <t>nfrance.com</t>
  </si>
  <si>
    <t>twimg.com</t>
  </si>
  <si>
    <t>orange.fr</t>
  </si>
  <si>
    <t>cdiscount.com</t>
  </si>
  <si>
    <t>servimg.com</t>
  </si>
  <si>
    <t>gov.uk</t>
  </si>
  <si>
    <t>fnac.com</t>
  </si>
  <si>
    <t>e-monsite.com</t>
  </si>
  <si>
    <t>laposte.fr</t>
  </si>
  <si>
    <t>fbcdn.net</t>
  </si>
  <si>
    <t>porn.fr</t>
  </si>
  <si>
    <t>meetb.com</t>
  </si>
  <si>
    <t>mcmedias.com</t>
  </si>
  <si>
    <t>officelive.com</t>
  </si>
  <si>
    <t>sv2.biz</t>
  </si>
  <si>
    <t>apple.com</t>
  </si>
  <si>
    <t>officelivecontent.com</t>
  </si>
  <si>
    <t>tumblr.com</t>
  </si>
  <si>
    <t>unblog.fr</t>
  </si>
  <si>
    <t>wanadoo.fr</t>
  </si>
  <si>
    <t>static69.com</t>
  </si>
  <si>
    <t>weezbe.com</t>
  </si>
  <si>
    <t>linternaute.com</t>
  </si>
  <si>
    <t>bstatic.com</t>
  </si>
  <si>
    <t>e-zone.fr</t>
  </si>
  <si>
    <t>google.fr</t>
  </si>
  <si>
    <t>clubic.com</t>
  </si>
  <si>
    <t>over-blog.net</t>
  </si>
  <si>
    <t>resellerstore.fr</t>
  </si>
  <si>
    <t>smartmovies.net</t>
  </si>
  <si>
    <t>3suisses.fr</t>
  </si>
  <si>
    <t>allocine.fr</t>
  </si>
  <si>
    <t>web-libre.org</t>
  </si>
  <si>
    <t>com.br</t>
  </si>
  <si>
    <t>sfr.fr</t>
  </si>
  <si>
    <t>cloudfront.net</t>
  </si>
  <si>
    <t>vivastreet.com</t>
  </si>
  <si>
    <t>robothumb.com</t>
  </si>
  <si>
    <t>myspace.com</t>
  </si>
  <si>
    <t>booking.com</t>
  </si>
  <si>
    <t>twenga.com</t>
  </si>
  <si>
    <t>eurolive.com</t>
  </si>
  <si>
    <t>immovision.com</t>
  </si>
  <si>
    <t>chambagri.fr</t>
  </si>
  <si>
    <t>ovh.net</t>
  </si>
  <si>
    <t>wix.com</t>
  </si>
  <si>
    <t>achetezfacile.com</t>
  </si>
  <si>
    <t>me.com</t>
  </si>
  <si>
    <t>rueducommerce.fr</t>
  </si>
  <si>
    <t>ebaystatic.com</t>
  </si>
  <si>
    <t>cci.fr</t>
  </si>
  <si>
    <t>amazon.fr</t>
  </si>
  <si>
    <t>nxtck.com</t>
  </si>
  <si>
    <t>laredoute.fr</t>
  </si>
  <si>
    <t>linkeo.com</t>
  </si>
  <si>
    <t>cdscdn.com</t>
  </si>
  <si>
    <t>apercite.fr</t>
  </si>
  <si>
    <t>scribdassets.com</t>
  </si>
  <si>
    <t>sexedenfer.com</t>
  </si>
  <si>
    <t>amazon.com</t>
  </si>
  <si>
    <t>dumielauxepices.net</t>
  </si>
  <si>
    <t>mzstatic.com</t>
  </si>
  <si>
    <t>casimages.com</t>
  </si>
  <si>
    <t>skyrock.net</t>
  </si>
  <si>
    <t>akamai.net</t>
  </si>
  <si>
    <t>com.au</t>
  </si>
  <si>
    <t>francetv.fr</t>
  </si>
  <si>
    <t>typepad.fr</t>
  </si>
  <si>
    <t>lerelaisinternet.com</t>
  </si>
  <si>
    <t>viadeo.com</t>
  </si>
  <si>
    <t>googleapis.com</t>
  </si>
  <si>
    <t>xooimage.com</t>
  </si>
  <si>
    <t>tradedoubler.com</t>
  </si>
  <si>
    <t>lefigaro.fr</t>
  </si>
  <si>
    <t>france3.fr</t>
  </si>
  <si>
    <t>etracker.de</t>
  </si>
  <si>
    <t>neuf.fr</t>
  </si>
  <si>
    <t>yahoo.com</t>
  </si>
  <si>
    <t>lod-tech2.com</t>
  </si>
  <si>
    <t>carrefour.fr</t>
  </si>
  <si>
    <t>feedsportal.com</t>
  </si>
  <si>
    <t>dri.fr</t>
  </si>
  <si>
    <t>hostingpics.net</t>
  </si>
  <si>
    <t>qc.ca</t>
  </si>
  <si>
    <t>ladmedia.fr</t>
  </si>
  <si>
    <t>Tranches d'URL collectées par domaines collectés</t>
  </si>
  <si>
    <t>=&lt;10</t>
  </si>
  <si>
    <t>11-100</t>
  </si>
  <si>
    <t>101-1000</t>
  </si>
  <si>
    <t>1001-10000</t>
  </si>
  <si>
    <t>10001-50000</t>
  </si>
  <si>
    <t>50001-100000</t>
  </si>
  <si>
    <t>&gt;=100001</t>
  </si>
  <si>
    <t>Code réponse HTTP – synthèse</t>
  </si>
  <si>
    <t>Code réponse  HTTP</t>
  </si>
  <si>
    <t>200 (réponse positive)</t>
  </si>
  <si>
    <t>400 (document non trouvé)</t>
  </si>
  <si>
    <t>300 (redirections)</t>
  </si>
  <si>
    <t>1 (requête DNS)</t>
  </si>
  <si>
    <t>500 (problème technique)</t>
  </si>
  <si>
    <t>autres</t>
  </si>
  <si>
    <t>total</t>
  </si>
  <si>
    <t>Code réponse HTTP – détail</t>
  </si>
  <si>
    <t>50 premiers types MIME (par catégorie)</t>
  </si>
  <si>
    <t>texte</t>
  </si>
  <si>
    <t>image</t>
  </si>
  <si>
    <t>application</t>
  </si>
  <si>
    <t>audio</t>
  </si>
  <si>
    <t>video</t>
  </si>
  <si>
    <t>50 premiers types MIME</t>
  </si>
  <si>
    <t>text/html</t>
  </si>
  <si>
    <t>image/jpeg</t>
  </si>
  <si>
    <t>image/gif</t>
  </si>
  <si>
    <t>image/png</t>
  </si>
  <si>
    <t>text/dns</t>
  </si>
  <si>
    <t>text/xml</t>
  </si>
  <si>
    <t>text/css</t>
  </si>
  <si>
    <t>text/plain</t>
  </si>
  <si>
    <t>application/pdf</t>
  </si>
  <si>
    <t>application/x-javascript</t>
  </si>
  <si>
    <t>application/x-shockwave-flash</t>
  </si>
  <si>
    <t>application/javascript</t>
  </si>
  <si>
    <t>no-type</t>
  </si>
  <si>
    <t>application/rss+xml</t>
  </si>
  <si>
    <t>application/xml</t>
  </si>
  <si>
    <t>text/javascript</t>
  </si>
  <si>
    <t>application/atom+xml</t>
  </si>
  <si>
    <t>image/x-icon</t>
  </si>
  <si>
    <t>application/octet-stream</t>
  </si>
  <si>
    <t>audio/mpeg</t>
  </si>
  <si>
    <t>image/vnd.microsoft.icon</t>
  </si>
  <si>
    <t>application/xhtml+xml</t>
  </si>
  <si>
    <t>image/pjpeg</t>
  </si>
  <si>
    <t>application/msword</t>
  </si>
  <si>
    <t>application/json</t>
  </si>
  <si>
    <t>application/force-download</t>
  </si>
  <si>
    <t>application/zip</t>
  </si>
  <si>
    <t>image/JPEG</t>
  </si>
  <si>
    <t>video/x-flv</t>
  </si>
  <si>
    <t>Image/jpeg</t>
  </si>
  <si>
    <t>image/bmp</t>
  </si>
  <si>
    <t>application/opensearchdescription+xml</t>
  </si>
  <si>
    <t>video/mp4</t>
  </si>
  <si>
    <t>jpg</t>
  </si>
  <si>
    <t>binary/octet-stream</t>
  </si>
  <si>
    <t>image/svg+xml</t>
  </si>
  <si>
    <t>text/calendar</t>
  </si>
  <si>
    <t>application/rdf+xml</t>
  </si>
  <si>
    <t>application/download</t>
  </si>
  <si>
    <t>image/x-ms-bmp</t>
  </si>
  <si>
    <t>application/vnd.ms-excel</t>
  </si>
  <si>
    <t>application/vnd.wap.xhtml+xml</t>
  </si>
  <si>
    <t>text/x-js</t>
  </si>
  <si>
    <t>video/x-ms-wmv</t>
  </si>
  <si>
    <t>application/vnd.ms-powerpoint</t>
  </si>
  <si>
    <t>video/quicktime</t>
  </si>
  <si>
    <t>Text/HTML</t>
  </si>
  <si>
    <t>Image/JPEG</t>
  </si>
  <si>
    <t>50 premiers types MIME en poids – synthèse</t>
  </si>
  <si>
    <t>Poids (Go) en 2010</t>
  </si>
  <si>
    <t>Poids (Go) en 2011</t>
  </si>
  <si>
    <t>50 premiers types MIME en poids – détail</t>
  </si>
  <si>
    <t>video/x-msvideo</t>
  </si>
  <si>
    <t>video/webm</t>
  </si>
  <si>
    <t>video/mpeg</t>
  </si>
  <si>
    <t>application/x-zip-compressed</t>
  </si>
  <si>
    <t>application/x-msdos-program</t>
  </si>
  <si>
    <t>application/x-msdownload</t>
  </si>
  <si>
    <t>video/ogg</t>
  </si>
  <si>
    <t>application/x-rar-compressed</t>
  </si>
  <si>
    <t>application/rar</t>
  </si>
  <si>
    <t>image/tiff</t>
  </si>
  <si>
    <t>application/x-gzip</t>
  </si>
  <si>
    <t>flv-application/octet-stream</t>
  </si>
  <si>
    <t>image/jpg</t>
  </si>
  <si>
    <t>application/ogg</t>
  </si>
  <si>
    <t>video/x-matroska</t>
  </si>
  <si>
    <t>video/x-m4v</t>
  </si>
  <si>
    <t>audio/x-wav</t>
  </si>
  <si>
    <t>audio/ogg</t>
  </si>
  <si>
    <t>video/3gpp</t>
  </si>
  <si>
    <t>application/x-apple-diskimage</t>
  </si>
  <si>
    <t>plain/text</t>
  </si>
  <si>
    <t>application/x-tar</t>
  </si>
  <si>
    <t>20 premiers TLD de départ</t>
  </si>
  <si>
    <t>nombre de domaines en 2010</t>
  </si>
  <si>
    <t>nombre de domaines en 2011</t>
  </si>
  <si>
    <t>fr</t>
  </si>
  <si>
    <t>com</t>
  </si>
  <si>
    <t>re</t>
  </si>
  <si>
    <t>org</t>
  </si>
  <si>
    <t>net</t>
  </si>
  <si>
    <t>eu</t>
  </si>
  <si>
    <t>de</t>
  </si>
  <si>
    <t>info</t>
  </si>
  <si>
    <t>be</t>
  </si>
  <si>
    <t>nl</t>
  </si>
  <si>
    <t>ch</t>
  </si>
  <si>
    <t>uk</t>
  </si>
  <si>
    <t>tv</t>
  </si>
  <si>
    <t>biz</t>
  </si>
  <si>
    <t>it</t>
  </si>
  <si>
    <t>pro</t>
  </si>
  <si>
    <t>es</t>
  </si>
  <si>
    <t>at</t>
  </si>
  <si>
    <t>ca</t>
  </si>
  <si>
    <t>mobi</t>
  </si>
  <si>
    <t>autres TLD</t>
  </si>
  <si>
    <t>20 premiers TLD collectés (URL)</t>
  </si>
  <si>
    <t>20 premiers TLD</t>
  </si>
  <si>
    <t>dns</t>
  </si>
  <si>
    <t>us</t>
  </si>
  <si>
    <t>me</t>
  </si>
  <si>
    <t>edu</t>
  </si>
  <si>
    <t>gov</t>
  </si>
  <si>
    <t>50 premiers types MIME en URL (par catégorie) – synthèse</t>
  </si>
  <si>
    <t>50 premiers types MIME en URL (par catégorie) – détail</t>
  </si>
  <si>
    <t>20 premiers TLD collectés (poids)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</si>
</sst>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0"/>
    <numFmt numFmtId="175" formatCode="dd/mm/yyyy;@"/>
    <numFmt numFmtId="176" formatCode="d\ mmm\ yy;@"/>
    <numFmt numFmtId="177" formatCode="hh\:mm\:ss;@"/>
    <numFmt numFmtId="178" formatCode="0.0%"/>
    <numFmt numFmtId="179" formatCode="#,##0.00\ [$€-40C]"/>
    <numFmt numFmtId="180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 vertical="top"/>
    </xf>
    <xf numFmtId="0" fontId="7" fillId="0" borderId="10" xfId="52" applyFont="1" applyBorder="1" applyAlignment="1">
      <alignment horizontal="right" vertical="center" wrapText="1"/>
      <protection/>
    </xf>
    <xf numFmtId="0" fontId="0" fillId="0" borderId="0" xfId="52" applyFont="1" applyAlignment="1">
      <alignment horizontal="right" vertical="center" wrapText="1"/>
      <protection/>
    </xf>
    <xf numFmtId="3" fontId="0" fillId="0" borderId="0" xfId="52" applyNumberFormat="1" applyFont="1" applyAlignment="1">
      <alignment horizontal="right" vertical="center" wrapText="1"/>
      <protection/>
    </xf>
    <xf numFmtId="0" fontId="0" fillId="0" borderId="0" xfId="52" applyFont="1" applyAlignment="1">
      <alignment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right" vertical="center" wrapText="1"/>
      <protection/>
    </xf>
    <xf numFmtId="0" fontId="3" fillId="0" borderId="0" xfId="52" applyFont="1" applyAlignment="1">
      <alignment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0" fontId="0" fillId="0" borderId="0" xfId="52" applyFill="1" applyBorder="1" applyAlignment="1">
      <alignment horizontal="right" vertical="center"/>
      <protection/>
    </xf>
    <xf numFmtId="174" fontId="9" fillId="33" borderId="11" xfId="52" applyNumberFormat="1" applyFont="1" applyFill="1" applyBorder="1" applyAlignment="1">
      <alignment horizontal="right"/>
      <protection/>
    </xf>
    <xf numFmtId="0" fontId="10" fillId="0" borderId="0" xfId="52" applyFont="1" applyFill="1" applyBorder="1" applyAlignment="1">
      <alignment horizontal="right" vertical="center"/>
      <protection/>
    </xf>
    <xf numFmtId="0" fontId="3" fillId="0" borderId="12" xfId="52" applyFont="1" applyBorder="1" applyAlignment="1">
      <alignment horizontal="right"/>
      <protection/>
    </xf>
    <xf numFmtId="3" fontId="3" fillId="0" borderId="12" xfId="52" applyNumberFormat="1" applyFont="1" applyBorder="1" applyAlignment="1">
      <alignment horizontal="right"/>
      <protection/>
    </xf>
    <xf numFmtId="3" fontId="3" fillId="0" borderId="0" xfId="52" applyNumberFormat="1" applyFont="1" applyBorder="1" applyAlignment="1">
      <alignment horizontal="right"/>
      <protection/>
    </xf>
    <xf numFmtId="3" fontId="0" fillId="0" borderId="0" xfId="52" applyNumberFormat="1" applyBorder="1" applyAlignment="1">
      <alignment horizontal="right"/>
      <protection/>
    </xf>
    <xf numFmtId="0" fontId="0" fillId="0" borderId="0" xfId="52" applyBorder="1" applyAlignment="1">
      <alignment horizontal="right"/>
      <protection/>
    </xf>
    <xf numFmtId="0" fontId="6" fillId="0" borderId="0" xfId="52" applyFont="1" applyFill="1" applyAlignment="1">
      <alignment horizontal="left" vertical="center"/>
      <protection/>
    </xf>
    <xf numFmtId="0" fontId="0" fillId="0" borderId="0" xfId="52" applyFont="1" applyFill="1" applyAlignment="1">
      <alignment horizontal="right" vertical="center"/>
      <protection/>
    </xf>
    <xf numFmtId="174" fontId="9" fillId="33" borderId="11" xfId="52" applyNumberFormat="1" applyFont="1" applyFill="1" applyBorder="1" applyAlignment="1">
      <alignment horizontal="right" wrapText="1"/>
      <protection/>
    </xf>
    <xf numFmtId="174" fontId="9" fillId="33" borderId="11" xfId="52" applyNumberFormat="1" applyFont="1" applyFill="1" applyBorder="1" applyAlignment="1">
      <alignment horizontal="right" vertical="top"/>
      <protection/>
    </xf>
    <xf numFmtId="0" fontId="3" fillId="0" borderId="12" xfId="52" applyFont="1" applyFill="1" applyBorder="1" applyAlignment="1">
      <alignment horizontal="right" vertical="center"/>
      <protection/>
    </xf>
    <xf numFmtId="3" fontId="3" fillId="0" borderId="12" xfId="52" applyNumberFormat="1" applyFont="1" applyFill="1" applyBorder="1" applyAlignment="1">
      <alignment horizontal="right" vertical="center"/>
      <protection/>
    </xf>
    <xf numFmtId="3" fontId="7" fillId="0" borderId="13" xfId="52" applyNumberFormat="1" applyFont="1" applyBorder="1" applyAlignment="1">
      <alignment horizontal="center" vertical="center" wrapText="1"/>
      <protection/>
    </xf>
    <xf numFmtId="3" fontId="7" fillId="0" borderId="14" xfId="52" applyNumberFormat="1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vertical="center" wrapText="1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Border="1" applyAlignment="1">
      <alignment horizontal="right" vertical="center" wrapText="1"/>
      <protection/>
    </xf>
    <xf numFmtId="3" fontId="6" fillId="0" borderId="13" xfId="52" applyNumberFormat="1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right" vertical="center" wrapText="1"/>
      <protection/>
    </xf>
    <xf numFmtId="3" fontId="3" fillId="0" borderId="12" xfId="52" applyNumberFormat="1" applyFont="1" applyBorder="1" applyAlignment="1">
      <alignment horizontal="right" vertical="center" wrapText="1"/>
      <protection/>
    </xf>
    <xf numFmtId="0" fontId="3" fillId="0" borderId="12" xfId="52" applyFont="1" applyFill="1" applyBorder="1" applyAlignment="1">
      <alignment horizontal="right" vertical="center" wrapText="1"/>
      <protection/>
    </xf>
    <xf numFmtId="3" fontId="3" fillId="0" borderId="12" xfId="52" applyNumberFormat="1" applyFont="1" applyFill="1" applyBorder="1" applyAlignment="1">
      <alignment horizontal="right" vertical="center" wrapText="1"/>
      <protection/>
    </xf>
    <xf numFmtId="3" fontId="4" fillId="34" borderId="15" xfId="52" applyNumberFormat="1" applyFont="1" applyFill="1" applyBorder="1" applyAlignment="1">
      <alignment horizontal="right" vertical="top" wrapText="1"/>
      <protection/>
    </xf>
    <xf numFmtId="3" fontId="4" fillId="34" borderId="15" xfId="52" applyNumberFormat="1" applyFont="1" applyFill="1" applyBorder="1" applyAlignment="1">
      <alignment horizontal="right" vertical="top"/>
      <protection/>
    </xf>
    <xf numFmtId="0" fontId="0" fillId="0" borderId="0" xfId="52" applyFont="1" applyFill="1" applyBorder="1" applyAlignment="1">
      <alignment horizontal="right" vertical="center" wrapText="1"/>
      <protection/>
    </xf>
    <xf numFmtId="3" fontId="0" fillId="0" borderId="0" xfId="52" applyNumberFormat="1" applyFont="1" applyFill="1" applyBorder="1" applyAlignment="1">
      <alignment horizontal="right" vertical="center" wrapText="1"/>
      <protection/>
    </xf>
    <xf numFmtId="3" fontId="7" fillId="0" borderId="0" xfId="52" applyNumberFormat="1" applyFont="1" applyFill="1" applyBorder="1" applyAlignment="1">
      <alignment horizontal="right" vertical="center" wrapText="1"/>
      <protection/>
    </xf>
    <xf numFmtId="178" fontId="7" fillId="0" borderId="0" xfId="52" applyNumberFormat="1" applyFont="1" applyFill="1" applyBorder="1" applyAlignment="1">
      <alignment horizontal="right" vertical="center" wrapText="1"/>
      <protection/>
    </xf>
    <xf numFmtId="178" fontId="0" fillId="0" borderId="0" xfId="52" applyNumberFormat="1" applyFont="1" applyFill="1" applyBorder="1" applyAlignment="1">
      <alignment vertical="center" wrapText="1"/>
      <protection/>
    </xf>
    <xf numFmtId="3" fontId="7" fillId="0" borderId="0" xfId="52" applyNumberFormat="1" applyFont="1" applyFill="1" applyBorder="1" applyAlignment="1">
      <alignment vertical="center" wrapText="1"/>
      <protection/>
    </xf>
    <xf numFmtId="3" fontId="0" fillId="0" borderId="0" xfId="52" applyNumberFormat="1" applyFont="1" applyAlignment="1">
      <alignment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>
      <alignment/>
      <protection/>
    </xf>
    <xf numFmtId="0" fontId="6" fillId="0" borderId="12" xfId="52" applyFont="1" applyFill="1" applyBorder="1" applyAlignment="1">
      <alignment horizontal="left" vertical="center"/>
      <protection/>
    </xf>
    <xf numFmtId="1" fontId="0" fillId="0" borderId="0" xfId="52" applyNumberFormat="1" applyAlignment="1">
      <alignment horizontal="right" vertical="center"/>
      <protection/>
    </xf>
    <xf numFmtId="0" fontId="3" fillId="0" borderId="12" xfId="52" applyFont="1" applyBorder="1" applyAlignment="1">
      <alignment horizontal="right" vertical="center"/>
      <protection/>
    </xf>
    <xf numFmtId="3" fontId="3" fillId="0" borderId="12" xfId="52" applyNumberFormat="1" applyFont="1" applyBorder="1" applyAlignment="1">
      <alignment horizontal="right" vertical="center"/>
      <protection/>
    </xf>
    <xf numFmtId="3" fontId="0" fillId="0" borderId="0" xfId="52" applyNumberFormat="1" applyFill="1" applyBorder="1" applyAlignment="1">
      <alignment horizontal="right" vertical="center"/>
      <protection/>
    </xf>
    <xf numFmtId="4" fontId="0" fillId="0" borderId="0" xfId="52" applyNumberFormat="1" applyFill="1" applyBorder="1" applyAlignment="1">
      <alignment horizontal="right"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3" fontId="0" fillId="0" borderId="0" xfId="52" applyNumberFormat="1" applyAlignment="1">
      <alignment horizontal="right" vertical="center"/>
      <protection/>
    </xf>
    <xf numFmtId="0" fontId="7" fillId="0" borderId="0" xfId="52" applyFont="1" applyFill="1" applyBorder="1" applyAlignment="1">
      <alignment horizontal="right" vertical="center"/>
      <protection/>
    </xf>
    <xf numFmtId="0" fontId="6" fillId="0" borderId="0" xfId="52" applyFont="1" applyAlignment="1">
      <alignment horizontal="left" vertical="center"/>
      <protection/>
    </xf>
    <xf numFmtId="180" fontId="3" fillId="0" borderId="12" xfId="52" applyNumberFormat="1" applyFont="1" applyFill="1" applyBorder="1" applyAlignment="1">
      <alignment horizontal="right" vertical="center"/>
      <protection/>
    </xf>
    <xf numFmtId="0" fontId="7" fillId="0" borderId="16" xfId="52" applyFont="1" applyFill="1" applyBorder="1" applyAlignment="1">
      <alignment horizontal="right" vertical="center" wrapText="1"/>
      <protection/>
    </xf>
    <xf numFmtId="0" fontId="7" fillId="0" borderId="12" xfId="52" applyFont="1" applyFill="1" applyBorder="1" applyAlignment="1">
      <alignment horizontal="right" vertical="center" wrapText="1"/>
      <protection/>
    </xf>
    <xf numFmtId="3" fontId="7" fillId="0" borderId="12" xfId="52" applyNumberFormat="1" applyFont="1" applyFill="1" applyBorder="1" applyAlignment="1">
      <alignment horizontal="right" vertical="center" wrapText="1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Alignment="1">
      <alignment horizontal="right" vertical="center" wrapText="1"/>
      <protection/>
    </xf>
    <xf numFmtId="0" fontId="6" fillId="0" borderId="16" xfId="52" applyFont="1" applyFill="1" applyBorder="1" applyAlignment="1">
      <alignment horizontal="left" vertical="center" wrapText="1"/>
      <protection/>
    </xf>
    <xf numFmtId="0" fontId="6" fillId="0" borderId="16" xfId="52" applyFont="1" applyFill="1" applyBorder="1" applyAlignment="1">
      <alignment horizontal="left" vertical="center"/>
      <protection/>
    </xf>
    <xf numFmtId="3" fontId="0" fillId="0" borderId="0" xfId="52" applyNumberFormat="1" applyFont="1" applyFill="1" applyBorder="1" applyAlignment="1">
      <alignment horizontal="right" vertical="center"/>
      <protection/>
    </xf>
    <xf numFmtId="0" fontId="3" fillId="0" borderId="12" xfId="52" applyFont="1" applyFill="1" applyBorder="1" applyAlignment="1">
      <alignment horizontal="right" vertical="center"/>
      <protection/>
    </xf>
    <xf numFmtId="3" fontId="3" fillId="0" borderId="12" xfId="52" applyNumberFormat="1" applyFont="1" applyFill="1" applyBorder="1" applyAlignment="1">
      <alignment horizontal="right" vertical="center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180" fontId="3" fillId="0" borderId="12" xfId="52" applyNumberFormat="1" applyFont="1" applyFill="1" applyBorder="1" applyAlignment="1">
      <alignment horizontal="right" vertical="center"/>
      <protection/>
    </xf>
    <xf numFmtId="3" fontId="0" fillId="0" borderId="0" xfId="52" applyNumberFormat="1" applyFont="1" applyFill="1" applyAlignment="1">
      <alignment horizontal="right" vertical="center" wrapText="1"/>
      <protection/>
    </xf>
    <xf numFmtId="174" fontId="8" fillId="33" borderId="17" xfId="52" applyNumberFormat="1" applyFont="1" applyFill="1" applyBorder="1" applyAlignment="1">
      <alignment horizontal="right"/>
      <protection/>
    </xf>
    <xf numFmtId="174" fontId="8" fillId="33" borderId="17" xfId="52" applyNumberFormat="1" applyFont="1" applyFill="1" applyBorder="1">
      <alignment/>
      <protection/>
    </xf>
    <xf numFmtId="0" fontId="0" fillId="0" borderId="17" xfId="52" applyFont="1" applyBorder="1" applyAlignment="1">
      <alignment horizontal="right" vertical="top"/>
      <protection/>
    </xf>
    <xf numFmtId="3" fontId="0" fillId="0" borderId="17" xfId="52" applyNumberFormat="1" applyFont="1" applyBorder="1" applyAlignment="1">
      <alignment horizontal="right" vertical="top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web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8" sqref="C18"/>
    </sheetView>
  </sheetViews>
  <sheetFormatPr defaultColWidth="42.7109375" defaultRowHeight="12.75"/>
  <cols>
    <col min="1" max="1" width="33.57421875" style="4" customWidth="1"/>
    <col min="2" max="2" width="30.140625" style="2" customWidth="1"/>
    <col min="3" max="3" width="34.7109375" style="2" customWidth="1"/>
    <col min="4" max="4" width="42.7109375" style="2" customWidth="1"/>
    <col min="5" max="5" width="42.7109375" style="3" customWidth="1"/>
    <col min="6" max="7" width="42.7109375" style="2" customWidth="1"/>
    <col min="8" max="16384" width="42.7109375" style="4" customWidth="1"/>
  </cols>
  <sheetData>
    <row r="1" spans="1:3" ht="12.75">
      <c r="A1" s="1"/>
      <c r="B1" s="1"/>
      <c r="C1" s="1"/>
    </row>
    <row r="2" spans="1:3" ht="18">
      <c r="A2" s="5" t="s">
        <v>2</v>
      </c>
      <c r="B2" s="6"/>
      <c r="C2" s="6"/>
    </row>
    <row r="3" spans="1:3" ht="12.75">
      <c r="A3" s="70" t="s">
        <v>2</v>
      </c>
      <c r="B3" s="71">
        <v>2010</v>
      </c>
      <c r="C3" s="71">
        <v>2011</v>
      </c>
    </row>
    <row r="4" spans="1:3" ht="12.75">
      <c r="A4" s="72" t="s">
        <v>3</v>
      </c>
      <c r="B4" s="73">
        <v>1673094</v>
      </c>
      <c r="C4" s="73">
        <v>2668534</v>
      </c>
    </row>
    <row r="5" spans="1:3" ht="12.75">
      <c r="A5" s="72" t="s">
        <v>4</v>
      </c>
      <c r="B5" s="73">
        <v>832131687</v>
      </c>
      <c r="C5" s="73">
        <v>1092181445</v>
      </c>
    </row>
    <row r="6" spans="1:3" ht="12.75">
      <c r="A6" s="72" t="s">
        <v>5</v>
      </c>
      <c r="B6" s="73">
        <v>1987613</v>
      </c>
      <c r="C6" s="73">
        <v>3018844</v>
      </c>
    </row>
    <row r="7" spans="1:3" ht="12.75">
      <c r="A7" s="72" t="s">
        <v>6</v>
      </c>
      <c r="B7" s="73">
        <v>278</v>
      </c>
      <c r="C7" s="73">
        <v>291</v>
      </c>
    </row>
    <row r="8" spans="1:3" ht="12.75">
      <c r="A8" s="72" t="s">
        <v>7</v>
      </c>
      <c r="B8" s="73">
        <v>2435</v>
      </c>
      <c r="C8" s="73">
        <v>3323</v>
      </c>
    </row>
    <row r="9" spans="1:3" ht="12.75">
      <c r="A9" s="72" t="s">
        <v>8</v>
      </c>
      <c r="B9" s="73">
        <v>23.63</v>
      </c>
      <c r="C9" s="73">
        <v>32.64</v>
      </c>
    </row>
    <row r="10" spans="1:3" ht="12.75">
      <c r="A10" s="72" t="s">
        <v>9</v>
      </c>
      <c r="B10" s="73">
        <v>1780</v>
      </c>
      <c r="C10" s="73">
        <v>1665</v>
      </c>
    </row>
    <row r="12" ht="12.75">
      <c r="A12" s="7" t="s">
        <v>10</v>
      </c>
    </row>
    <row r="13" ht="12.75">
      <c r="A13" s="7" t="s">
        <v>11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 r:id="rId1"/>
  <headerFooter alignWithMargins="0">
    <oddHeader>&amp;C&amp;16Observatoire du dépôt légal : données 2009-2011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41"/>
  <sheetViews>
    <sheetView tabSelected="1" zoomScalePageLayoutView="0" workbookViewId="0" topLeftCell="A1">
      <selection activeCell="C130" sqref="C130"/>
    </sheetView>
  </sheetViews>
  <sheetFormatPr defaultColWidth="24.57421875" defaultRowHeight="12.75"/>
  <cols>
    <col min="1" max="1" width="42.28125" style="9" customWidth="1"/>
    <col min="2" max="2" width="22.421875" style="9" customWidth="1"/>
    <col min="3" max="3" width="17.8515625" style="9" customWidth="1"/>
    <col min="4" max="16384" width="24.57421875" style="9" customWidth="1"/>
  </cols>
  <sheetData>
    <row r="2" ht="18">
      <c r="A2" s="8" t="s">
        <v>12</v>
      </c>
    </row>
    <row r="3" spans="1:5" ht="12.75">
      <c r="A3" s="10" t="s">
        <v>12</v>
      </c>
      <c r="B3" s="10" t="s">
        <v>13</v>
      </c>
      <c r="C3" s="11"/>
      <c r="D3" s="10" t="s">
        <v>12</v>
      </c>
      <c r="E3" s="10" t="s">
        <v>14</v>
      </c>
    </row>
    <row r="4" spans="1:5" ht="12.75">
      <c r="A4" s="12" t="s">
        <v>15</v>
      </c>
      <c r="B4" s="13">
        <v>6088161</v>
      </c>
      <c r="C4" s="14"/>
      <c r="D4" s="12" t="s">
        <v>16</v>
      </c>
      <c r="E4" s="13">
        <v>5425512</v>
      </c>
    </row>
    <row r="5" spans="1:5" ht="12.75">
      <c r="A5" s="12" t="s">
        <v>17</v>
      </c>
      <c r="B5" s="13">
        <v>2184098</v>
      </c>
      <c r="C5" s="14"/>
      <c r="D5" s="12" t="s">
        <v>15</v>
      </c>
      <c r="E5" s="13">
        <v>4381038</v>
      </c>
    </row>
    <row r="6" spans="1:5" ht="12.75">
      <c r="A6" s="12" t="s">
        <v>18</v>
      </c>
      <c r="B6" s="13">
        <v>1427215</v>
      </c>
      <c r="C6" s="14"/>
      <c r="D6" s="12" t="s">
        <v>19</v>
      </c>
      <c r="E6" s="13">
        <v>2027780</v>
      </c>
    </row>
    <row r="7" spans="1:5" ht="12.75">
      <c r="A7" s="12" t="s">
        <v>16</v>
      </c>
      <c r="B7" s="13">
        <v>1424145</v>
      </c>
      <c r="C7" s="14"/>
      <c r="D7" s="12" t="s">
        <v>20</v>
      </c>
      <c r="E7" s="13">
        <v>2007040</v>
      </c>
    </row>
    <row r="8" spans="1:5" ht="12.75">
      <c r="A8" s="12" t="s">
        <v>21</v>
      </c>
      <c r="B8" s="13">
        <v>1132212</v>
      </c>
      <c r="C8" s="14"/>
      <c r="D8" s="12" t="s">
        <v>22</v>
      </c>
      <c r="E8" s="13">
        <v>1915399</v>
      </c>
    </row>
    <row r="9" spans="1:5" ht="12.75">
      <c r="A9" s="12" t="s">
        <v>23</v>
      </c>
      <c r="B9" s="13">
        <v>1091928</v>
      </c>
      <c r="C9" s="14"/>
      <c r="D9" s="12" t="s">
        <v>21</v>
      </c>
      <c r="E9" s="13">
        <v>1803658</v>
      </c>
    </row>
    <row r="10" spans="1:5" ht="12.75">
      <c r="A10" s="12" t="s">
        <v>24</v>
      </c>
      <c r="B10" s="13">
        <v>1033477</v>
      </c>
      <c r="C10" s="14"/>
      <c r="D10" s="12" t="s">
        <v>17</v>
      </c>
      <c r="E10" s="13">
        <v>1800628</v>
      </c>
    </row>
    <row r="11" spans="1:5" ht="12.75">
      <c r="A11" s="12" t="s">
        <v>25</v>
      </c>
      <c r="B11" s="13">
        <v>992767</v>
      </c>
      <c r="C11" s="14"/>
      <c r="D11" s="12" t="s">
        <v>26</v>
      </c>
      <c r="E11" s="13">
        <v>1351468</v>
      </c>
    </row>
    <row r="12" spans="1:5" ht="12.75">
      <c r="A12" s="12" t="s">
        <v>19</v>
      </c>
      <c r="B12" s="13">
        <v>947281</v>
      </c>
      <c r="C12" s="14"/>
      <c r="D12" s="12" t="s">
        <v>27</v>
      </c>
      <c r="E12" s="13">
        <v>1336230</v>
      </c>
    </row>
    <row r="13" spans="1:5" ht="12.75">
      <c r="A13" s="12" t="s">
        <v>28</v>
      </c>
      <c r="B13" s="13">
        <v>934310</v>
      </c>
      <c r="C13" s="14"/>
      <c r="D13" s="12" t="s">
        <v>28</v>
      </c>
      <c r="E13" s="13">
        <v>1318829</v>
      </c>
    </row>
    <row r="14" spans="1:5" ht="12.75">
      <c r="A14" s="12" t="s">
        <v>29</v>
      </c>
      <c r="B14" s="13">
        <v>891612</v>
      </c>
      <c r="C14" s="14"/>
      <c r="D14" s="12" t="s">
        <v>30</v>
      </c>
      <c r="E14" s="13">
        <v>1302276</v>
      </c>
    </row>
    <row r="15" spans="1:5" ht="12.75">
      <c r="A15" s="12" t="s">
        <v>31</v>
      </c>
      <c r="B15" s="13">
        <v>888378</v>
      </c>
      <c r="C15" s="14"/>
      <c r="D15" s="12" t="s">
        <v>24</v>
      </c>
      <c r="E15" s="13">
        <v>1266852</v>
      </c>
    </row>
    <row r="16" spans="1:5" ht="12.75">
      <c r="A16" s="12" t="s">
        <v>22</v>
      </c>
      <c r="B16" s="13">
        <v>874552</v>
      </c>
      <c r="C16" s="14"/>
      <c r="D16" s="12" t="s">
        <v>32</v>
      </c>
      <c r="E16" s="13">
        <v>1152493</v>
      </c>
    </row>
    <row r="17" spans="1:5" ht="12.75">
      <c r="A17" s="12" t="s">
        <v>33</v>
      </c>
      <c r="B17" s="13">
        <v>848685</v>
      </c>
      <c r="C17" s="14"/>
      <c r="D17" s="12" t="s">
        <v>34</v>
      </c>
      <c r="E17" s="13">
        <v>1127105</v>
      </c>
    </row>
    <row r="18" spans="1:5" ht="12.75">
      <c r="A18" s="12" t="s">
        <v>35</v>
      </c>
      <c r="B18" s="13">
        <v>817429</v>
      </c>
      <c r="C18" s="14"/>
      <c r="D18" s="12" t="s">
        <v>36</v>
      </c>
      <c r="E18" s="13">
        <v>1072460</v>
      </c>
    </row>
    <row r="19" spans="1:5" ht="12.75">
      <c r="A19" s="12" t="s">
        <v>36</v>
      </c>
      <c r="B19" s="13">
        <v>789261</v>
      </c>
      <c r="C19" s="14"/>
      <c r="D19" s="12" t="s">
        <v>37</v>
      </c>
      <c r="E19" s="13">
        <v>1000269</v>
      </c>
    </row>
    <row r="20" spans="1:5" ht="12.75">
      <c r="A20" s="12" t="s">
        <v>38</v>
      </c>
      <c r="B20" s="13">
        <v>783777</v>
      </c>
      <c r="C20" s="14"/>
      <c r="D20" s="12" t="s">
        <v>39</v>
      </c>
      <c r="E20" s="13">
        <v>936830</v>
      </c>
    </row>
    <row r="21" spans="1:5" ht="12.75">
      <c r="A21" s="12" t="s">
        <v>40</v>
      </c>
      <c r="B21" s="13">
        <v>777342</v>
      </c>
      <c r="C21" s="14"/>
      <c r="D21" s="12" t="s">
        <v>29</v>
      </c>
      <c r="E21" s="13">
        <v>867097</v>
      </c>
    </row>
    <row r="22" spans="1:5" ht="12.75">
      <c r="A22" s="12" t="s">
        <v>41</v>
      </c>
      <c r="B22" s="13">
        <v>758530</v>
      </c>
      <c r="C22" s="14"/>
      <c r="D22" s="12" t="s">
        <v>35</v>
      </c>
      <c r="E22" s="13">
        <v>817371</v>
      </c>
    </row>
    <row r="23" spans="1:5" ht="12.75">
      <c r="A23" s="12" t="s">
        <v>42</v>
      </c>
      <c r="B23" s="13">
        <v>747032</v>
      </c>
      <c r="C23" s="14"/>
      <c r="D23" s="12" t="s">
        <v>43</v>
      </c>
      <c r="E23" s="13">
        <v>794544</v>
      </c>
    </row>
    <row r="24" spans="1:5" ht="12.75">
      <c r="A24" s="12" t="s">
        <v>26</v>
      </c>
      <c r="B24" s="13">
        <v>735178</v>
      </c>
      <c r="C24" s="14"/>
      <c r="D24" s="12" t="s">
        <v>44</v>
      </c>
      <c r="E24" s="13">
        <v>743146</v>
      </c>
    </row>
    <row r="25" spans="1:5" ht="12.75">
      <c r="A25" s="12" t="s">
        <v>45</v>
      </c>
      <c r="B25" s="13">
        <v>686600</v>
      </c>
      <c r="C25" s="14"/>
      <c r="D25" s="12" t="s">
        <v>46</v>
      </c>
      <c r="E25" s="13">
        <v>735566</v>
      </c>
    </row>
    <row r="26" spans="1:5" ht="12.75">
      <c r="A26" s="12" t="s">
        <v>47</v>
      </c>
      <c r="B26" s="13">
        <v>650428</v>
      </c>
      <c r="C26" s="14"/>
      <c r="D26" s="12" t="s">
        <v>18</v>
      </c>
      <c r="E26" s="13">
        <v>734543</v>
      </c>
    </row>
    <row r="27" spans="1:5" ht="12.75">
      <c r="A27" s="12" t="s">
        <v>37</v>
      </c>
      <c r="B27" s="13">
        <v>644918</v>
      </c>
      <c r="C27" s="14"/>
      <c r="D27" s="12" t="s">
        <v>47</v>
      </c>
      <c r="E27" s="13">
        <v>706537</v>
      </c>
    </row>
    <row r="28" spans="1:5" ht="12.75">
      <c r="A28" s="12" t="s">
        <v>48</v>
      </c>
      <c r="B28" s="13">
        <v>603751</v>
      </c>
      <c r="C28" s="14"/>
      <c r="D28" s="12" t="s">
        <v>41</v>
      </c>
      <c r="E28" s="13">
        <v>672874</v>
      </c>
    </row>
    <row r="29" spans="1:5" ht="12.75">
      <c r="A29" s="12" t="s">
        <v>32</v>
      </c>
      <c r="B29" s="13">
        <v>586049</v>
      </c>
      <c r="C29" s="14"/>
      <c r="D29" s="12" t="s">
        <v>25</v>
      </c>
      <c r="E29" s="13">
        <v>655866</v>
      </c>
    </row>
    <row r="30" spans="1:5" ht="12.75">
      <c r="A30" s="12" t="s">
        <v>49</v>
      </c>
      <c r="B30" s="13">
        <v>584375</v>
      </c>
      <c r="C30" s="14"/>
      <c r="D30" s="12" t="s">
        <v>50</v>
      </c>
      <c r="E30" s="13">
        <v>605164</v>
      </c>
    </row>
    <row r="31" spans="1:5" ht="12.75">
      <c r="A31" s="12" t="s">
        <v>51</v>
      </c>
      <c r="B31" s="13">
        <v>581148</v>
      </c>
      <c r="C31" s="14"/>
      <c r="D31" s="12" t="s">
        <v>40</v>
      </c>
      <c r="E31" s="13">
        <v>586728</v>
      </c>
    </row>
    <row r="32" spans="1:5" ht="12.75">
      <c r="A32" s="12" t="s">
        <v>52</v>
      </c>
      <c r="B32" s="13">
        <v>572031</v>
      </c>
      <c r="C32" s="14"/>
      <c r="D32" s="12" t="s">
        <v>53</v>
      </c>
      <c r="E32" s="13">
        <v>572186</v>
      </c>
    </row>
    <row r="33" spans="1:5" ht="12.75">
      <c r="A33" s="12" t="s">
        <v>20</v>
      </c>
      <c r="B33" s="13">
        <v>570413</v>
      </c>
      <c r="C33" s="14"/>
      <c r="D33" s="12" t="s">
        <v>54</v>
      </c>
      <c r="E33" s="13">
        <v>526596</v>
      </c>
    </row>
    <row r="34" spans="1:5" ht="12.75">
      <c r="A34" s="12" t="s">
        <v>55</v>
      </c>
      <c r="B34" s="13">
        <v>527807</v>
      </c>
      <c r="C34" s="14"/>
      <c r="D34" s="12" t="s">
        <v>56</v>
      </c>
      <c r="E34" s="13">
        <v>518106</v>
      </c>
    </row>
    <row r="35" spans="1:5" ht="12.75">
      <c r="A35" s="12" t="s">
        <v>57</v>
      </c>
      <c r="B35" s="13">
        <v>527299</v>
      </c>
      <c r="C35" s="14"/>
      <c r="D35" s="12" t="s">
        <v>58</v>
      </c>
      <c r="E35" s="13">
        <v>506547</v>
      </c>
    </row>
    <row r="36" spans="1:5" ht="12.75">
      <c r="A36" s="12" t="s">
        <v>59</v>
      </c>
      <c r="B36" s="13">
        <v>509884</v>
      </c>
      <c r="C36" s="14"/>
      <c r="D36" s="12" t="s">
        <v>60</v>
      </c>
      <c r="E36" s="13">
        <v>501665</v>
      </c>
    </row>
    <row r="37" spans="1:5" ht="12.75">
      <c r="A37" s="12" t="s">
        <v>61</v>
      </c>
      <c r="B37" s="13">
        <v>509638</v>
      </c>
      <c r="C37" s="14"/>
      <c r="D37" s="12" t="s">
        <v>62</v>
      </c>
      <c r="E37" s="13">
        <v>488114</v>
      </c>
    </row>
    <row r="38" spans="1:5" ht="12.75">
      <c r="A38" s="12" t="s">
        <v>63</v>
      </c>
      <c r="B38" s="13">
        <v>492807</v>
      </c>
      <c r="C38" s="14"/>
      <c r="D38" s="12" t="s">
        <v>64</v>
      </c>
      <c r="E38" s="13">
        <v>471446</v>
      </c>
    </row>
    <row r="39" spans="1:5" ht="12.75">
      <c r="A39" s="12" t="s">
        <v>65</v>
      </c>
      <c r="B39" s="13">
        <v>492346</v>
      </c>
      <c r="C39" s="14"/>
      <c r="D39" s="12" t="s">
        <v>66</v>
      </c>
      <c r="E39" s="13">
        <v>468558</v>
      </c>
    </row>
    <row r="40" spans="1:5" ht="12.75">
      <c r="A40" s="12" t="s">
        <v>67</v>
      </c>
      <c r="B40" s="13">
        <v>485025</v>
      </c>
      <c r="C40" s="14"/>
      <c r="D40" s="12" t="s">
        <v>68</v>
      </c>
      <c r="E40" s="13">
        <v>459108</v>
      </c>
    </row>
    <row r="41" spans="1:5" ht="12.75">
      <c r="A41" s="12" t="s">
        <v>69</v>
      </c>
      <c r="B41" s="13">
        <v>472248</v>
      </c>
      <c r="C41" s="14"/>
      <c r="D41" s="12" t="s">
        <v>70</v>
      </c>
      <c r="E41" s="13">
        <v>432987</v>
      </c>
    </row>
    <row r="42" spans="1:5" ht="12.75">
      <c r="A42" s="12" t="s">
        <v>50</v>
      </c>
      <c r="B42" s="13">
        <v>460293</v>
      </c>
      <c r="C42" s="14"/>
      <c r="D42" s="12" t="s">
        <v>71</v>
      </c>
      <c r="E42" s="13">
        <v>430173</v>
      </c>
    </row>
    <row r="43" spans="1:5" ht="12.75">
      <c r="A43" s="12" t="s">
        <v>72</v>
      </c>
      <c r="B43" s="13">
        <v>459629</v>
      </c>
      <c r="C43" s="14"/>
      <c r="D43" s="12" t="s">
        <v>59</v>
      </c>
      <c r="E43" s="13">
        <v>422038</v>
      </c>
    </row>
    <row r="44" spans="1:5" ht="12.75">
      <c r="A44" s="12" t="s">
        <v>73</v>
      </c>
      <c r="B44" s="13">
        <v>445763</v>
      </c>
      <c r="C44" s="14"/>
      <c r="D44" s="12" t="s">
        <v>72</v>
      </c>
      <c r="E44" s="13">
        <v>419509</v>
      </c>
    </row>
    <row r="45" spans="1:5" ht="12.75">
      <c r="A45" s="12" t="s">
        <v>58</v>
      </c>
      <c r="B45" s="13">
        <v>444399</v>
      </c>
      <c r="C45" s="14"/>
      <c r="D45" s="12" t="s">
        <v>51</v>
      </c>
      <c r="E45" s="13">
        <v>398183</v>
      </c>
    </row>
    <row r="46" spans="1:5" ht="12.75">
      <c r="A46" s="12" t="s">
        <v>74</v>
      </c>
      <c r="B46" s="13">
        <v>438351</v>
      </c>
      <c r="C46" s="14"/>
      <c r="D46" s="12" t="s">
        <v>45</v>
      </c>
      <c r="E46" s="13">
        <v>386286</v>
      </c>
    </row>
    <row r="47" spans="1:5" ht="12.75">
      <c r="A47" s="12" t="s">
        <v>43</v>
      </c>
      <c r="B47" s="13">
        <v>408047</v>
      </c>
      <c r="C47" s="14"/>
      <c r="D47" s="12" t="s">
        <v>75</v>
      </c>
      <c r="E47" s="13">
        <v>385745</v>
      </c>
    </row>
    <row r="48" spans="1:5" ht="12.75">
      <c r="A48" s="12" t="s">
        <v>76</v>
      </c>
      <c r="B48" s="13">
        <v>404896</v>
      </c>
      <c r="C48" s="14"/>
      <c r="D48" s="12" t="s">
        <v>77</v>
      </c>
      <c r="E48" s="13">
        <v>380954</v>
      </c>
    </row>
    <row r="49" spans="1:5" ht="12.75">
      <c r="A49" s="12" t="s">
        <v>62</v>
      </c>
      <c r="B49" s="13">
        <v>395018</v>
      </c>
      <c r="C49" s="14"/>
      <c r="D49" s="12" t="s">
        <v>74</v>
      </c>
      <c r="E49" s="13">
        <v>380617</v>
      </c>
    </row>
    <row r="50" spans="1:5" ht="12.75">
      <c r="A50" s="12" t="s">
        <v>78</v>
      </c>
      <c r="B50" s="13">
        <v>382151</v>
      </c>
      <c r="C50" s="14"/>
      <c r="D50" s="12" t="s">
        <v>52</v>
      </c>
      <c r="E50" s="13">
        <v>380250</v>
      </c>
    </row>
    <row r="51" spans="1:5" ht="12.75">
      <c r="A51" s="12" t="s">
        <v>46</v>
      </c>
      <c r="B51" s="13">
        <v>379646</v>
      </c>
      <c r="C51" s="14"/>
      <c r="D51" s="12" t="s">
        <v>55</v>
      </c>
      <c r="E51" s="13">
        <v>366746</v>
      </c>
    </row>
    <row r="52" spans="1:5" ht="12.75">
      <c r="A52" s="12" t="s">
        <v>79</v>
      </c>
      <c r="B52" s="13">
        <v>371829</v>
      </c>
      <c r="C52" s="14"/>
      <c r="D52" s="12" t="s">
        <v>80</v>
      </c>
      <c r="E52" s="13">
        <v>364314</v>
      </c>
    </row>
    <row r="53" spans="1:5" ht="12.75">
      <c r="A53" s="12" t="s">
        <v>81</v>
      </c>
      <c r="B53" s="13">
        <v>370325</v>
      </c>
      <c r="C53" s="14"/>
      <c r="D53" s="12" t="s">
        <v>82</v>
      </c>
      <c r="E53" s="13">
        <v>359487</v>
      </c>
    </row>
    <row r="54" spans="1:5" ht="12.75">
      <c r="A54" s="12" t="s">
        <v>83</v>
      </c>
      <c r="B54" s="13">
        <v>346891</v>
      </c>
      <c r="C54" s="14"/>
      <c r="D54" s="12" t="s">
        <v>84</v>
      </c>
      <c r="E54" s="13">
        <v>353184</v>
      </c>
    </row>
    <row r="55" spans="1:5" ht="12.75">
      <c r="A55" s="12" t="s">
        <v>30</v>
      </c>
      <c r="B55" s="13">
        <v>334999</v>
      </c>
      <c r="C55" s="14"/>
      <c r="D55" s="12" t="s">
        <v>85</v>
      </c>
      <c r="E55" s="13">
        <v>347353</v>
      </c>
    </row>
    <row r="56" spans="1:5" ht="12.75">
      <c r="A56" s="12" t="s">
        <v>86</v>
      </c>
      <c r="B56" s="13">
        <v>331742</v>
      </c>
      <c r="C56" s="14"/>
      <c r="D56" s="12" t="s">
        <v>87</v>
      </c>
      <c r="E56" s="13">
        <v>346234</v>
      </c>
    </row>
    <row r="57" spans="1:5" ht="12.75">
      <c r="A57" s="12" t="s">
        <v>88</v>
      </c>
      <c r="B57" s="13">
        <v>329410</v>
      </c>
      <c r="C57" s="14"/>
      <c r="D57" s="12" t="s">
        <v>31</v>
      </c>
      <c r="E57" s="13">
        <v>339857</v>
      </c>
    </row>
    <row r="58" spans="1:5" ht="12.75">
      <c r="A58" s="12" t="s">
        <v>89</v>
      </c>
      <c r="B58" s="13">
        <v>323157</v>
      </c>
      <c r="C58" s="14"/>
      <c r="D58" s="12" t="s">
        <v>57</v>
      </c>
      <c r="E58" s="13">
        <v>339455</v>
      </c>
    </row>
    <row r="59" spans="1:5" ht="12.75">
      <c r="A59" s="12" t="s">
        <v>90</v>
      </c>
      <c r="B59" s="13">
        <v>322264</v>
      </c>
      <c r="C59" s="14"/>
      <c r="D59" s="12" t="s">
        <v>91</v>
      </c>
      <c r="E59" s="13">
        <v>335451</v>
      </c>
    </row>
    <row r="60" spans="1:5" ht="12.75">
      <c r="A60" s="12" t="s">
        <v>92</v>
      </c>
      <c r="B60" s="13">
        <v>317939</v>
      </c>
      <c r="C60" s="14"/>
      <c r="D60" s="12" t="s">
        <v>93</v>
      </c>
      <c r="E60" s="13">
        <v>331669</v>
      </c>
    </row>
    <row r="61" spans="1:5" ht="12.75">
      <c r="A61" s="12" t="s">
        <v>94</v>
      </c>
      <c r="B61" s="13">
        <v>316973</v>
      </c>
      <c r="C61" s="14"/>
      <c r="D61" s="12" t="s">
        <v>95</v>
      </c>
      <c r="E61" s="13">
        <v>319822</v>
      </c>
    </row>
    <row r="62" spans="1:5" ht="12.75">
      <c r="A62" s="12" t="s">
        <v>96</v>
      </c>
      <c r="B62" s="13">
        <v>315282</v>
      </c>
      <c r="C62" s="14"/>
      <c r="D62" s="12" t="s">
        <v>97</v>
      </c>
      <c r="E62" s="13">
        <v>306945</v>
      </c>
    </row>
    <row r="63" spans="1:5" ht="12.75">
      <c r="A63" s="12" t="s">
        <v>98</v>
      </c>
      <c r="B63" s="13">
        <v>313826</v>
      </c>
      <c r="C63" s="14"/>
      <c r="D63" s="12" t="s">
        <v>99</v>
      </c>
      <c r="E63" s="13">
        <v>302953</v>
      </c>
    </row>
    <row r="64" spans="1:5" ht="12.75">
      <c r="A64" s="12" t="s">
        <v>100</v>
      </c>
      <c r="B64" s="13">
        <v>310463</v>
      </c>
      <c r="C64" s="14"/>
      <c r="D64" s="12" t="s">
        <v>101</v>
      </c>
      <c r="E64" s="13">
        <v>301511</v>
      </c>
    </row>
    <row r="65" spans="1:5" ht="12.75">
      <c r="A65" s="12" t="s">
        <v>102</v>
      </c>
      <c r="B65" s="13">
        <v>301689</v>
      </c>
      <c r="C65" s="14"/>
      <c r="D65" s="12" t="s">
        <v>103</v>
      </c>
      <c r="E65" s="13">
        <v>300167</v>
      </c>
    </row>
    <row r="66" spans="1:5" ht="12.75">
      <c r="A66" s="12" t="s">
        <v>104</v>
      </c>
      <c r="B66" s="13">
        <v>292434</v>
      </c>
      <c r="C66" s="14"/>
      <c r="D66" s="12" t="s">
        <v>105</v>
      </c>
      <c r="E66" s="13">
        <v>295553</v>
      </c>
    </row>
    <row r="67" spans="1:5" ht="12.75">
      <c r="A67" s="12" t="s">
        <v>106</v>
      </c>
      <c r="B67" s="13">
        <v>291173</v>
      </c>
      <c r="C67" s="14"/>
      <c r="D67" s="12" t="s">
        <v>107</v>
      </c>
      <c r="E67" s="13">
        <v>293024</v>
      </c>
    </row>
    <row r="68" spans="1:5" ht="12.75">
      <c r="A68" s="12" t="s">
        <v>108</v>
      </c>
      <c r="B68" s="13">
        <v>288188</v>
      </c>
      <c r="C68" s="14"/>
      <c r="D68" s="12" t="s">
        <v>109</v>
      </c>
      <c r="E68" s="13">
        <v>292017</v>
      </c>
    </row>
    <row r="69" spans="1:5" ht="12.75">
      <c r="A69" s="12" t="s">
        <v>110</v>
      </c>
      <c r="B69" s="13">
        <v>279591</v>
      </c>
      <c r="C69" s="14"/>
      <c r="D69" s="12" t="s">
        <v>111</v>
      </c>
      <c r="E69" s="13">
        <v>291465</v>
      </c>
    </row>
    <row r="70" spans="1:5" ht="12.75">
      <c r="A70" s="12" t="s">
        <v>112</v>
      </c>
      <c r="B70" s="13">
        <v>274755</v>
      </c>
      <c r="C70" s="14"/>
      <c r="D70" s="12" t="s">
        <v>108</v>
      </c>
      <c r="E70" s="13">
        <v>289232</v>
      </c>
    </row>
    <row r="71" spans="1:5" ht="12.75">
      <c r="A71" s="12" t="s">
        <v>113</v>
      </c>
      <c r="B71" s="13">
        <v>266913</v>
      </c>
      <c r="C71" s="14"/>
      <c r="D71" s="12" t="s">
        <v>114</v>
      </c>
      <c r="E71" s="13">
        <v>285348</v>
      </c>
    </row>
    <row r="72" spans="1:5" ht="12.75">
      <c r="A72" s="12" t="s">
        <v>109</v>
      </c>
      <c r="B72" s="13">
        <v>263336</v>
      </c>
      <c r="C72" s="14"/>
      <c r="D72" s="12" t="s">
        <v>115</v>
      </c>
      <c r="E72" s="13">
        <v>278934</v>
      </c>
    </row>
    <row r="73" spans="1:5" ht="12.75">
      <c r="A73" s="12" t="s">
        <v>116</v>
      </c>
      <c r="B73" s="13">
        <v>258375</v>
      </c>
      <c r="C73" s="14"/>
      <c r="D73" s="12" t="s">
        <v>83</v>
      </c>
      <c r="E73" s="13">
        <v>278422</v>
      </c>
    </row>
    <row r="74" spans="1:5" ht="12.75">
      <c r="A74" s="12" t="s">
        <v>95</v>
      </c>
      <c r="B74" s="13">
        <v>257236</v>
      </c>
      <c r="C74" s="14"/>
      <c r="D74" s="12" t="s">
        <v>117</v>
      </c>
      <c r="E74" s="13">
        <v>277966</v>
      </c>
    </row>
    <row r="75" spans="1:5" ht="12.75">
      <c r="A75" s="12" t="s">
        <v>118</v>
      </c>
      <c r="B75" s="13">
        <v>257077</v>
      </c>
      <c r="C75" s="14"/>
      <c r="D75" s="12" t="s">
        <v>119</v>
      </c>
      <c r="E75" s="13">
        <v>274409</v>
      </c>
    </row>
    <row r="76" spans="1:5" ht="12.75">
      <c r="A76" s="12" t="s">
        <v>120</v>
      </c>
      <c r="B76" s="13">
        <v>255599</v>
      </c>
      <c r="C76" s="14"/>
      <c r="D76" s="12" t="s">
        <v>121</v>
      </c>
      <c r="E76" s="13">
        <v>273109</v>
      </c>
    </row>
    <row r="77" spans="1:5" ht="12.75">
      <c r="A77" s="12" t="s">
        <v>121</v>
      </c>
      <c r="B77" s="13">
        <v>254817</v>
      </c>
      <c r="C77" s="14"/>
      <c r="D77" s="12" t="s">
        <v>122</v>
      </c>
      <c r="E77" s="13">
        <v>271030</v>
      </c>
    </row>
    <row r="78" spans="1:5" ht="12.75">
      <c r="A78" s="12" t="s">
        <v>123</v>
      </c>
      <c r="B78" s="13">
        <v>254489</v>
      </c>
      <c r="C78" s="14"/>
      <c r="D78" s="12" t="s">
        <v>124</v>
      </c>
      <c r="E78" s="13">
        <v>270635</v>
      </c>
    </row>
    <row r="79" spans="1:5" ht="12.75">
      <c r="A79" s="12" t="s">
        <v>125</v>
      </c>
      <c r="B79" s="13">
        <v>250342</v>
      </c>
      <c r="C79" s="14"/>
      <c r="D79" s="12" t="s">
        <v>126</v>
      </c>
      <c r="E79" s="13">
        <v>268283</v>
      </c>
    </row>
    <row r="80" spans="1:5" ht="12.75">
      <c r="A80" s="12" t="s">
        <v>127</v>
      </c>
      <c r="B80" s="13">
        <v>248029</v>
      </c>
      <c r="C80" s="14"/>
      <c r="D80" s="12" t="s">
        <v>79</v>
      </c>
      <c r="E80" s="13">
        <v>264023</v>
      </c>
    </row>
    <row r="81" spans="1:5" ht="12.75">
      <c r="A81" s="12" t="s">
        <v>66</v>
      </c>
      <c r="B81" s="13">
        <v>247105</v>
      </c>
      <c r="C81" s="14"/>
      <c r="D81" s="12" t="s">
        <v>128</v>
      </c>
      <c r="E81" s="13">
        <v>256625</v>
      </c>
    </row>
    <row r="82" spans="1:5" ht="12.75">
      <c r="A82" s="12" t="s">
        <v>129</v>
      </c>
      <c r="B82" s="13">
        <v>242900</v>
      </c>
      <c r="C82" s="14"/>
      <c r="D82" s="12" t="s">
        <v>112</v>
      </c>
      <c r="E82" s="13">
        <v>250229</v>
      </c>
    </row>
    <row r="83" spans="1:5" ht="12.75">
      <c r="A83" s="12" t="s">
        <v>130</v>
      </c>
      <c r="B83" s="13">
        <v>241615</v>
      </c>
      <c r="C83" s="14"/>
      <c r="D83" s="12" t="s">
        <v>131</v>
      </c>
      <c r="E83" s="13">
        <v>241618</v>
      </c>
    </row>
    <row r="84" spans="1:5" ht="12.75">
      <c r="A84" s="12" t="s">
        <v>101</v>
      </c>
      <c r="B84" s="13">
        <v>241249</v>
      </c>
      <c r="C84" s="14"/>
      <c r="D84" s="12" t="s">
        <v>88</v>
      </c>
      <c r="E84" s="13">
        <v>239092</v>
      </c>
    </row>
    <row r="85" spans="1:5" ht="12.75">
      <c r="A85" s="12" t="s">
        <v>132</v>
      </c>
      <c r="B85" s="13">
        <v>239586</v>
      </c>
      <c r="C85" s="14"/>
      <c r="D85" s="12" t="s">
        <v>133</v>
      </c>
      <c r="E85" s="13">
        <v>237164</v>
      </c>
    </row>
    <row r="86" spans="1:5" ht="12.75">
      <c r="A86" s="12" t="s">
        <v>134</v>
      </c>
      <c r="B86" s="13">
        <v>238536</v>
      </c>
      <c r="C86" s="14"/>
      <c r="D86" s="12" t="s">
        <v>135</v>
      </c>
      <c r="E86" s="13">
        <v>233804</v>
      </c>
    </row>
    <row r="87" spans="1:5" ht="12.75">
      <c r="A87" s="12" t="s">
        <v>85</v>
      </c>
      <c r="B87" s="13">
        <v>235205</v>
      </c>
      <c r="C87" s="14"/>
      <c r="D87" s="12" t="s">
        <v>49</v>
      </c>
      <c r="E87" s="13">
        <v>227991</v>
      </c>
    </row>
    <row r="88" spans="1:5" ht="12.75">
      <c r="A88" s="12" t="s">
        <v>133</v>
      </c>
      <c r="B88" s="13">
        <v>234924</v>
      </c>
      <c r="C88" s="14"/>
      <c r="D88" s="12" t="s">
        <v>98</v>
      </c>
      <c r="E88" s="13">
        <v>226787</v>
      </c>
    </row>
    <row r="89" spans="1:5" ht="12.75">
      <c r="A89" s="12" t="s">
        <v>136</v>
      </c>
      <c r="B89" s="13">
        <v>233904</v>
      </c>
      <c r="C89" s="14"/>
      <c r="D89" s="12" t="s">
        <v>104</v>
      </c>
      <c r="E89" s="13">
        <v>224596</v>
      </c>
    </row>
    <row r="90" spans="1:5" ht="12.75">
      <c r="A90" s="12" t="s">
        <v>44</v>
      </c>
      <c r="B90" s="13">
        <v>232886</v>
      </c>
      <c r="C90" s="14"/>
      <c r="D90" s="12" t="s">
        <v>132</v>
      </c>
      <c r="E90" s="13">
        <v>222403</v>
      </c>
    </row>
    <row r="91" spans="1:5" ht="12.75">
      <c r="A91" s="12" t="s">
        <v>137</v>
      </c>
      <c r="B91" s="13">
        <v>227922</v>
      </c>
      <c r="C91" s="14"/>
      <c r="D91" s="12" t="s">
        <v>138</v>
      </c>
      <c r="E91" s="13">
        <v>220367</v>
      </c>
    </row>
    <row r="92" spans="1:5" ht="12.75">
      <c r="A92" s="12" t="s">
        <v>139</v>
      </c>
      <c r="B92" s="13">
        <v>226124</v>
      </c>
      <c r="C92" s="14"/>
      <c r="D92" s="12" t="s">
        <v>140</v>
      </c>
      <c r="E92" s="13">
        <v>218818</v>
      </c>
    </row>
    <row r="93" spans="1:5" ht="12.75">
      <c r="A93" s="12" t="s">
        <v>141</v>
      </c>
      <c r="B93" s="13">
        <v>225528</v>
      </c>
      <c r="C93" s="14"/>
      <c r="D93" s="12" t="s">
        <v>142</v>
      </c>
      <c r="E93" s="13">
        <v>217497</v>
      </c>
    </row>
    <row r="94" spans="1:5" ht="12.75">
      <c r="A94" s="12" t="s">
        <v>135</v>
      </c>
      <c r="B94" s="13">
        <v>225355</v>
      </c>
      <c r="C94" s="14"/>
      <c r="D94" s="12" t="s">
        <v>143</v>
      </c>
      <c r="E94" s="13">
        <v>216068</v>
      </c>
    </row>
    <row r="95" spans="1:5" ht="12.75">
      <c r="A95" s="12" t="s">
        <v>144</v>
      </c>
      <c r="B95" s="13">
        <v>221964</v>
      </c>
      <c r="C95" s="14"/>
      <c r="D95" s="12" t="s">
        <v>129</v>
      </c>
      <c r="E95" s="13">
        <v>214564</v>
      </c>
    </row>
    <row r="96" spans="1:5" ht="12.75">
      <c r="A96" s="12" t="s">
        <v>77</v>
      </c>
      <c r="B96" s="13">
        <v>220549</v>
      </c>
      <c r="C96" s="14"/>
      <c r="D96" s="12" t="s">
        <v>145</v>
      </c>
      <c r="E96" s="13">
        <v>207168</v>
      </c>
    </row>
    <row r="97" spans="1:5" ht="12.75">
      <c r="A97" s="12" t="s">
        <v>146</v>
      </c>
      <c r="B97" s="13">
        <v>218599</v>
      </c>
      <c r="C97" s="14"/>
      <c r="D97" s="12" t="s">
        <v>147</v>
      </c>
      <c r="E97" s="13">
        <v>206226</v>
      </c>
    </row>
    <row r="98" spans="1:5" ht="12.75">
      <c r="A98" s="12" t="s">
        <v>71</v>
      </c>
      <c r="B98" s="13">
        <v>212509</v>
      </c>
      <c r="C98" s="14"/>
      <c r="D98" s="12" t="s">
        <v>148</v>
      </c>
      <c r="E98" s="13">
        <v>203588</v>
      </c>
    </row>
    <row r="99" spans="1:5" ht="12.75">
      <c r="A99" s="12" t="s">
        <v>149</v>
      </c>
      <c r="B99" s="13">
        <v>212392</v>
      </c>
      <c r="C99" s="14"/>
      <c r="D99" s="12" t="s">
        <v>150</v>
      </c>
      <c r="E99" s="13">
        <v>197411</v>
      </c>
    </row>
    <row r="100" spans="1:5" ht="12.75">
      <c r="A100" s="12" t="s">
        <v>143</v>
      </c>
      <c r="B100" s="13">
        <v>211106</v>
      </c>
      <c r="C100" s="14"/>
      <c r="D100" s="12" t="s">
        <v>151</v>
      </c>
      <c r="E100" s="13">
        <v>196926</v>
      </c>
    </row>
    <row r="101" spans="1:5" ht="12.75">
      <c r="A101" s="12" t="s">
        <v>117</v>
      </c>
      <c r="B101" s="13">
        <v>209861</v>
      </c>
      <c r="C101" s="14"/>
      <c r="D101" s="12" t="s">
        <v>152</v>
      </c>
      <c r="E101" s="13">
        <v>193542</v>
      </c>
    </row>
    <row r="102" spans="1:5" ht="12.75">
      <c r="A102" s="12" t="s">
        <v>153</v>
      </c>
      <c r="B102" s="13">
        <v>209829</v>
      </c>
      <c r="C102" s="14"/>
      <c r="D102" s="12" t="s">
        <v>154</v>
      </c>
      <c r="E102" s="13">
        <v>192130</v>
      </c>
    </row>
    <row r="103" spans="1:5" ht="12.75">
      <c r="A103" s="7" t="s">
        <v>10</v>
      </c>
      <c r="B103" s="15"/>
      <c r="C103" s="15"/>
      <c r="D103" s="16"/>
      <c r="E103" s="15"/>
    </row>
    <row r="104" spans="1:5" ht="12.75">
      <c r="A104" s="7" t="s">
        <v>11</v>
      </c>
      <c r="B104" s="15"/>
      <c r="C104" s="15"/>
      <c r="D104" s="16"/>
      <c r="E104" s="15"/>
    </row>
    <row r="105" spans="1:5" ht="12.75">
      <c r="A105" s="16"/>
      <c r="B105" s="15"/>
      <c r="C105" s="15"/>
      <c r="D105" s="16"/>
      <c r="E105" s="15"/>
    </row>
    <row r="106" spans="1:5" ht="18">
      <c r="A106" s="17" t="s">
        <v>155</v>
      </c>
      <c r="B106" s="18"/>
      <c r="C106" s="18"/>
      <c r="D106" s="16"/>
      <c r="E106" s="15"/>
    </row>
    <row r="107" spans="1:5" ht="12.75">
      <c r="A107" s="10" t="s">
        <v>155</v>
      </c>
      <c r="B107" s="20">
        <v>2010</v>
      </c>
      <c r="C107" s="20">
        <v>2011</v>
      </c>
      <c r="D107" s="16"/>
      <c r="E107" s="15"/>
    </row>
    <row r="108" spans="1:5" ht="12.75">
      <c r="A108" s="21" t="s">
        <v>156</v>
      </c>
      <c r="B108" s="22">
        <v>976948</v>
      </c>
      <c r="C108" s="22">
        <v>1707046</v>
      </c>
      <c r="D108" s="16"/>
      <c r="E108" s="15"/>
    </row>
    <row r="109" spans="1:5" ht="12.75">
      <c r="A109" s="21" t="s">
        <v>157</v>
      </c>
      <c r="B109" s="22">
        <v>580362</v>
      </c>
      <c r="C109" s="22">
        <v>736021</v>
      </c>
      <c r="D109" s="16"/>
      <c r="E109" s="15"/>
    </row>
    <row r="110" spans="1:5" ht="12.75">
      <c r="A110" s="21" t="s">
        <v>158</v>
      </c>
      <c r="B110" s="22">
        <v>320620</v>
      </c>
      <c r="C110" s="22">
        <v>437280</v>
      </c>
      <c r="D110" s="16"/>
      <c r="E110" s="15"/>
    </row>
    <row r="111" spans="1:5" ht="12.75">
      <c r="A111" s="21" t="s">
        <v>159</v>
      </c>
      <c r="B111" s="22">
        <v>85471</v>
      </c>
      <c r="C111" s="22">
        <v>99889</v>
      </c>
      <c r="D111" s="16"/>
      <c r="E111" s="15"/>
    </row>
    <row r="112" spans="1:5" ht="12.75">
      <c r="A112" s="21" t="s">
        <v>160</v>
      </c>
      <c r="B112" s="22">
        <v>23630</v>
      </c>
      <c r="C112" s="22">
        <v>38171</v>
      </c>
      <c r="D112" s="16"/>
      <c r="E112" s="15"/>
    </row>
    <row r="113" spans="1:5" ht="12.75">
      <c r="A113" s="21" t="s">
        <v>161</v>
      </c>
      <c r="B113" s="22">
        <v>352</v>
      </c>
      <c r="C113" s="22">
        <v>243</v>
      </c>
      <c r="D113" s="16"/>
      <c r="E113" s="15"/>
    </row>
    <row r="114" spans="1:5" ht="12.75">
      <c r="A114" s="21" t="s">
        <v>162</v>
      </c>
      <c r="B114" s="22">
        <v>230</v>
      </c>
      <c r="C114" s="22">
        <v>194</v>
      </c>
      <c r="D114" s="16"/>
      <c r="E114" s="15"/>
    </row>
    <row r="115" spans="1:5" ht="12.75">
      <c r="A115" s="7" t="s">
        <v>10</v>
      </c>
      <c r="B115" s="15"/>
      <c r="C115" s="15"/>
      <c r="D115" s="16"/>
      <c r="E115" s="15"/>
    </row>
    <row r="116" spans="1:5" ht="12.75">
      <c r="A116" s="7" t="s">
        <v>11</v>
      </c>
      <c r="B116" s="15"/>
      <c r="C116" s="15"/>
      <c r="D116" s="16"/>
      <c r="E116" s="15"/>
    </row>
    <row r="117" spans="1:5" ht="12.75">
      <c r="A117" s="16"/>
      <c r="B117" s="15"/>
      <c r="C117" s="15"/>
      <c r="D117" s="16"/>
      <c r="E117" s="15"/>
    </row>
    <row r="118" spans="1:5" ht="12.75">
      <c r="A118" s="16"/>
      <c r="B118" s="15"/>
      <c r="C118" s="15"/>
      <c r="D118" s="16"/>
      <c r="E118" s="15"/>
    </row>
    <row r="119" spans="1:5" ht="12.75">
      <c r="A119" s="16"/>
      <c r="B119" s="15"/>
      <c r="C119" s="15"/>
      <c r="D119" s="16"/>
      <c r="E119" s="15"/>
    </row>
    <row r="120" spans="1:5" ht="12.75">
      <c r="A120" s="16"/>
      <c r="B120" s="15"/>
      <c r="C120" s="15"/>
      <c r="D120" s="16"/>
      <c r="E120" s="15"/>
    </row>
    <row r="121" spans="1:5" ht="12.75">
      <c r="A121" s="16"/>
      <c r="B121" s="15"/>
      <c r="C121" s="15"/>
      <c r="D121" s="16"/>
      <c r="E121" s="15"/>
    </row>
    <row r="122" spans="1:5" ht="12.75">
      <c r="A122" s="16"/>
      <c r="B122" s="15"/>
      <c r="C122" s="15"/>
      <c r="D122" s="16"/>
      <c r="E122" s="15"/>
    </row>
    <row r="123" spans="1:5" ht="12.75">
      <c r="A123" s="16"/>
      <c r="B123" s="15"/>
      <c r="C123" s="15"/>
      <c r="D123" s="16"/>
      <c r="E123" s="15"/>
    </row>
    <row r="124" spans="1:5" ht="12.75">
      <c r="A124" s="16"/>
      <c r="B124" s="15"/>
      <c r="C124" s="15"/>
      <c r="D124" s="16"/>
      <c r="E124" s="15"/>
    </row>
    <row r="125" spans="1:5" ht="12.75">
      <c r="A125" s="16"/>
      <c r="B125" s="15"/>
      <c r="C125" s="15"/>
      <c r="D125" s="16"/>
      <c r="E125" s="15"/>
    </row>
    <row r="126" spans="1:5" ht="12.75">
      <c r="A126" s="16"/>
      <c r="B126" s="15"/>
      <c r="C126" s="15"/>
      <c r="D126" s="16"/>
      <c r="E126" s="15"/>
    </row>
    <row r="127" spans="1:5" ht="12.75">
      <c r="A127" s="16"/>
      <c r="B127" s="15"/>
      <c r="C127" s="15"/>
      <c r="D127" s="16"/>
      <c r="E127" s="15"/>
    </row>
    <row r="128" spans="1:5" ht="12.75">
      <c r="A128" s="16"/>
      <c r="B128" s="15"/>
      <c r="C128" s="15"/>
      <c r="D128" s="16"/>
      <c r="E128" s="15"/>
    </row>
    <row r="129" spans="1:5" ht="12.75">
      <c r="A129" s="16"/>
      <c r="B129" s="15"/>
      <c r="C129" s="15"/>
      <c r="D129" s="16"/>
      <c r="E129" s="15"/>
    </row>
    <row r="130" spans="1:5" ht="12.75">
      <c r="A130" s="16"/>
      <c r="B130" s="15"/>
      <c r="C130" s="15"/>
      <c r="D130" s="16"/>
      <c r="E130" s="15"/>
    </row>
    <row r="131" spans="1:5" ht="12.75">
      <c r="A131" s="16"/>
      <c r="B131" s="15"/>
      <c r="C131" s="15"/>
      <c r="D131" s="16"/>
      <c r="E131" s="15"/>
    </row>
    <row r="132" spans="1:5" ht="12.75">
      <c r="A132" s="16"/>
      <c r="B132" s="15"/>
      <c r="C132" s="15"/>
      <c r="D132" s="16"/>
      <c r="E132" s="15"/>
    </row>
    <row r="133" spans="1:5" ht="12.75">
      <c r="A133" s="16"/>
      <c r="B133" s="15"/>
      <c r="C133" s="15"/>
      <c r="D133" s="16"/>
      <c r="E133" s="15"/>
    </row>
    <row r="134" spans="1:5" ht="12.75">
      <c r="A134" s="16"/>
      <c r="B134" s="15"/>
      <c r="C134" s="15"/>
      <c r="D134" s="16"/>
      <c r="E134" s="15"/>
    </row>
    <row r="135" spans="1:5" ht="12.75">
      <c r="A135" s="16"/>
      <c r="B135" s="15"/>
      <c r="C135" s="15"/>
      <c r="D135" s="16"/>
      <c r="E135" s="15"/>
    </row>
    <row r="136" spans="1:5" ht="12.75">
      <c r="A136" s="16"/>
      <c r="B136" s="15"/>
      <c r="C136" s="15"/>
      <c r="D136" s="16"/>
      <c r="E136" s="15"/>
    </row>
    <row r="137" spans="1:5" ht="12.75">
      <c r="A137" s="16"/>
      <c r="B137" s="15"/>
      <c r="C137" s="15"/>
      <c r="D137" s="16"/>
      <c r="E137" s="15"/>
    </row>
    <row r="138" spans="1:5" ht="12.75">
      <c r="A138" s="16"/>
      <c r="B138" s="15"/>
      <c r="C138" s="15"/>
      <c r="D138" s="16"/>
      <c r="E138" s="15"/>
    </row>
    <row r="139" spans="1:5" ht="12.75">
      <c r="A139" s="16"/>
      <c r="B139" s="15"/>
      <c r="C139" s="15"/>
      <c r="D139" s="16"/>
      <c r="E139" s="15"/>
    </row>
    <row r="140" spans="1:5" ht="12.75">
      <c r="A140" s="16"/>
      <c r="B140" s="15"/>
      <c r="C140" s="15"/>
      <c r="D140" s="16"/>
      <c r="E140" s="15"/>
    </row>
    <row r="141" spans="1:5" ht="12.75">
      <c r="A141" s="16"/>
      <c r="B141" s="15"/>
      <c r="C141" s="15"/>
      <c r="D141" s="16"/>
      <c r="E141" s="1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 r:id="rId1"/>
  <headerFooter alignWithMargins="0">
    <oddHeader>&amp;C&amp;16Observatoire du dépôt légal : données 2009-2011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64">
      <selection activeCell="B16" sqref="B16"/>
    </sheetView>
  </sheetViews>
  <sheetFormatPr defaultColWidth="42.7109375" defaultRowHeight="12.75"/>
  <cols>
    <col min="1" max="1" width="30.7109375" style="2" customWidth="1"/>
    <col min="2" max="2" width="32.421875" style="3" customWidth="1"/>
    <col min="3" max="3" width="28.57421875" style="3" customWidth="1"/>
    <col min="4" max="6" width="42.7109375" style="3" customWidth="1"/>
    <col min="7" max="7" width="42.7109375" style="4" customWidth="1"/>
    <col min="8" max="14" width="42.7109375" style="2" customWidth="1"/>
    <col min="15" max="16384" width="42.7109375" style="4" customWidth="1"/>
  </cols>
  <sheetData>
    <row r="1" spans="1:14" ht="12.75">
      <c r="A1" s="23"/>
      <c r="B1" s="24"/>
      <c r="C1" s="24"/>
      <c r="D1" s="25"/>
      <c r="E1" s="26"/>
      <c r="F1" s="27"/>
      <c r="G1" s="2"/>
      <c r="J1" s="4"/>
      <c r="K1" s="4"/>
      <c r="L1" s="4"/>
      <c r="M1" s="4"/>
      <c r="N1" s="4"/>
    </row>
    <row r="2" spans="1:14" ht="36">
      <c r="A2" s="28" t="s">
        <v>163</v>
      </c>
      <c r="B2" s="24"/>
      <c r="C2" s="24"/>
      <c r="D2" s="25"/>
      <c r="E2" s="26"/>
      <c r="F2" s="27"/>
      <c r="G2" s="2"/>
      <c r="J2" s="4"/>
      <c r="K2" s="4"/>
      <c r="L2" s="4"/>
      <c r="M2" s="4"/>
      <c r="N2" s="4"/>
    </row>
    <row r="3" spans="1:14" ht="12.75">
      <c r="A3" s="19" t="s">
        <v>164</v>
      </c>
      <c r="B3" s="20" t="s">
        <v>13</v>
      </c>
      <c r="C3" s="20" t="s">
        <v>14</v>
      </c>
      <c r="D3" s="25"/>
      <c r="E3" s="27"/>
      <c r="F3" s="27"/>
      <c r="G3" s="2"/>
      <c r="J3" s="4"/>
      <c r="K3" s="4"/>
      <c r="L3" s="4"/>
      <c r="M3" s="4"/>
      <c r="N3" s="4"/>
    </row>
    <row r="4" spans="1:14" ht="12.75">
      <c r="A4" s="29" t="s">
        <v>165</v>
      </c>
      <c r="B4" s="30">
        <v>724357815</v>
      </c>
      <c r="C4" s="30">
        <v>909351352</v>
      </c>
      <c r="D4" s="25"/>
      <c r="E4" s="27"/>
      <c r="F4" s="27"/>
      <c r="G4" s="2"/>
      <c r="J4" s="4"/>
      <c r="K4" s="4"/>
      <c r="L4" s="4"/>
      <c r="M4" s="4"/>
      <c r="N4" s="4"/>
    </row>
    <row r="5" spans="1:14" ht="12.75">
      <c r="A5" s="29" t="s">
        <v>166</v>
      </c>
      <c r="B5" s="30">
        <v>50815196</v>
      </c>
      <c r="C5" s="30">
        <v>91220423</v>
      </c>
      <c r="D5" s="25"/>
      <c r="E5" s="27"/>
      <c r="F5" s="27"/>
      <c r="G5" s="2"/>
      <c r="J5" s="4"/>
      <c r="K5" s="4"/>
      <c r="L5" s="4"/>
      <c r="M5" s="4"/>
      <c r="N5" s="4"/>
    </row>
    <row r="6" spans="1:14" ht="12.75">
      <c r="A6" s="31" t="s">
        <v>167</v>
      </c>
      <c r="B6" s="32">
        <v>41846457</v>
      </c>
      <c r="C6" s="32">
        <v>72551648</v>
      </c>
      <c r="D6" s="25"/>
      <c r="E6" s="27"/>
      <c r="F6" s="27"/>
      <c r="G6" s="2"/>
      <c r="J6" s="4"/>
      <c r="K6" s="4"/>
      <c r="L6" s="4"/>
      <c r="M6" s="4"/>
      <c r="N6" s="4"/>
    </row>
    <row r="7" spans="1:14" ht="12.75">
      <c r="A7" s="29" t="s">
        <v>168</v>
      </c>
      <c r="B7" s="30">
        <v>14247768</v>
      </c>
      <c r="C7" s="30">
        <v>15986377</v>
      </c>
      <c r="D7" s="25"/>
      <c r="E7" s="27"/>
      <c r="F7" s="27"/>
      <c r="G7" s="2"/>
      <c r="J7" s="4"/>
      <c r="K7" s="4"/>
      <c r="L7" s="4"/>
      <c r="M7" s="4"/>
      <c r="N7" s="4"/>
    </row>
    <row r="8" spans="1:14" ht="12.75">
      <c r="A8" s="29" t="s">
        <v>169</v>
      </c>
      <c r="B8" s="30">
        <v>863911</v>
      </c>
      <c r="C8" s="30">
        <v>3070511</v>
      </c>
      <c r="D8" s="25"/>
      <c r="E8" s="27"/>
      <c r="F8" s="27"/>
      <c r="G8" s="2"/>
      <c r="J8" s="4"/>
      <c r="K8" s="4"/>
      <c r="L8" s="4"/>
      <c r="M8" s="4"/>
      <c r="N8" s="4"/>
    </row>
    <row r="9" spans="1:14" ht="12.75">
      <c r="A9" s="29" t="s">
        <v>170</v>
      </c>
      <c r="B9" s="30">
        <v>540</v>
      </c>
      <c r="C9" s="30">
        <v>1134</v>
      </c>
      <c r="D9" s="25"/>
      <c r="E9" s="27"/>
      <c r="F9" s="27"/>
      <c r="G9" s="2"/>
      <c r="J9" s="4"/>
      <c r="K9" s="4"/>
      <c r="L9" s="4"/>
      <c r="M9" s="4"/>
      <c r="N9" s="4"/>
    </row>
    <row r="10" spans="1:14" ht="12.75">
      <c r="A10" s="33" t="s">
        <v>171</v>
      </c>
      <c r="B10" s="34">
        <v>832131687</v>
      </c>
      <c r="C10" s="34">
        <v>1092181445</v>
      </c>
      <c r="D10" s="25"/>
      <c r="E10" s="27"/>
      <c r="F10" s="27"/>
      <c r="G10" s="2"/>
      <c r="J10" s="4"/>
      <c r="K10" s="4"/>
      <c r="L10" s="4"/>
      <c r="M10" s="4"/>
      <c r="N10" s="4"/>
    </row>
    <row r="11" spans="1:14" ht="12" customHeight="1">
      <c r="A11" s="7" t="s">
        <v>10</v>
      </c>
      <c r="D11" s="25"/>
      <c r="E11" s="27"/>
      <c r="F11" s="27"/>
      <c r="G11" s="2"/>
      <c r="J11" s="4"/>
      <c r="K11" s="4"/>
      <c r="L11" s="4"/>
      <c r="M11" s="4"/>
      <c r="N11" s="4"/>
    </row>
    <row r="12" spans="1:14" ht="12" customHeight="1">
      <c r="A12" s="7" t="s">
        <v>11</v>
      </c>
      <c r="D12" s="25"/>
      <c r="E12" s="27"/>
      <c r="F12" s="27"/>
      <c r="G12" s="2"/>
      <c r="J12" s="4"/>
      <c r="K12" s="4"/>
      <c r="L12" s="4"/>
      <c r="M12" s="4"/>
      <c r="N12" s="4"/>
    </row>
    <row r="13" spans="4:14" ht="12" customHeight="1">
      <c r="D13" s="25"/>
      <c r="E13" s="27"/>
      <c r="F13" s="27"/>
      <c r="G13" s="2"/>
      <c r="J13" s="4"/>
      <c r="K13" s="4"/>
      <c r="L13" s="4"/>
      <c r="M13" s="4"/>
      <c r="N13" s="4"/>
    </row>
    <row r="14" spans="1:14" ht="20.25" customHeight="1">
      <c r="A14" s="28" t="s">
        <v>172</v>
      </c>
      <c r="D14" s="25"/>
      <c r="E14" s="27"/>
      <c r="F14" s="27"/>
      <c r="G14" s="2"/>
      <c r="J14" s="4"/>
      <c r="K14" s="4"/>
      <c r="L14" s="4"/>
      <c r="M14" s="4"/>
      <c r="N14" s="4"/>
    </row>
    <row r="15" spans="1:14" ht="12.75">
      <c r="A15" s="19" t="s">
        <v>164</v>
      </c>
      <c r="B15" s="20" t="s">
        <v>13</v>
      </c>
      <c r="C15" s="20" t="s">
        <v>14</v>
      </c>
      <c r="M15" s="4"/>
      <c r="N15" s="4"/>
    </row>
    <row r="16" spans="1:14" ht="12.75">
      <c r="A16" s="29">
        <v>1</v>
      </c>
      <c r="B16" s="30">
        <v>14247768</v>
      </c>
      <c r="C16" s="30">
        <v>15986377</v>
      </c>
      <c r="M16" s="4"/>
      <c r="N16" s="4"/>
    </row>
    <row r="17" spans="1:14" ht="12.75">
      <c r="A17" s="29">
        <v>10</v>
      </c>
      <c r="B17" s="30">
        <v>0</v>
      </c>
      <c r="C17" s="30">
        <v>1</v>
      </c>
      <c r="M17" s="4"/>
      <c r="N17" s="4"/>
    </row>
    <row r="18" spans="1:14" ht="12.75">
      <c r="A18" s="29">
        <v>200</v>
      </c>
      <c r="B18" s="30">
        <v>724321462</v>
      </c>
      <c r="C18" s="30">
        <v>909298933</v>
      </c>
      <c r="M18" s="4"/>
      <c r="N18" s="4"/>
    </row>
    <row r="19" spans="1:14" ht="12.75">
      <c r="A19" s="29">
        <v>201</v>
      </c>
      <c r="B19" s="30">
        <v>620</v>
      </c>
      <c r="C19" s="30">
        <v>411</v>
      </c>
      <c r="M19" s="4"/>
      <c r="N19" s="4"/>
    </row>
    <row r="20" spans="1:14" ht="12.75">
      <c r="A20" s="29">
        <v>202</v>
      </c>
      <c r="B20" s="30">
        <v>11627</v>
      </c>
      <c r="C20" s="30">
        <v>2978</v>
      </c>
      <c r="M20" s="4"/>
      <c r="N20" s="4"/>
    </row>
    <row r="21" spans="1:14" ht="12.75">
      <c r="A21" s="29">
        <v>203</v>
      </c>
      <c r="B21" s="30">
        <v>29</v>
      </c>
      <c r="C21" s="30">
        <v>87</v>
      </c>
      <c r="M21" s="4"/>
      <c r="N21" s="4"/>
    </row>
    <row r="22" spans="1:14" ht="12.75">
      <c r="A22" s="29">
        <v>204</v>
      </c>
      <c r="B22" s="30">
        <v>23121</v>
      </c>
      <c r="C22" s="30">
        <v>47297</v>
      </c>
      <c r="H22" s="4"/>
      <c r="I22" s="4"/>
      <c r="J22" s="4"/>
      <c r="K22" s="4"/>
      <c r="L22" s="4"/>
      <c r="M22" s="4"/>
      <c r="N22" s="4"/>
    </row>
    <row r="23" spans="1:14" ht="12.75">
      <c r="A23" s="29">
        <v>205</v>
      </c>
      <c r="B23" s="30">
        <v>22</v>
      </c>
      <c r="C23" s="30">
        <v>46</v>
      </c>
      <c r="D23" s="35"/>
      <c r="E23" s="36"/>
      <c r="F23" s="35"/>
      <c r="H23" s="4"/>
      <c r="I23" s="4"/>
      <c r="J23" s="4"/>
      <c r="K23" s="4"/>
      <c r="L23" s="4"/>
      <c r="M23" s="4"/>
      <c r="N23" s="4"/>
    </row>
    <row r="24" spans="1:14" ht="12.75">
      <c r="A24" s="29">
        <v>206</v>
      </c>
      <c r="B24" s="30">
        <v>824</v>
      </c>
      <c r="C24" s="30">
        <v>1507</v>
      </c>
      <c r="D24" s="2"/>
      <c r="E24" s="2"/>
      <c r="F24" s="2"/>
      <c r="H24" s="4"/>
      <c r="I24" s="4"/>
      <c r="J24" s="4"/>
      <c r="K24" s="4"/>
      <c r="L24" s="4"/>
      <c r="M24" s="4"/>
      <c r="N24" s="4"/>
    </row>
    <row r="25" spans="1:14" ht="12.75">
      <c r="A25" s="29">
        <v>207</v>
      </c>
      <c r="B25" s="30">
        <v>0</v>
      </c>
      <c r="C25" s="30">
        <v>16</v>
      </c>
      <c r="D25" s="4"/>
      <c r="E25" s="4"/>
      <c r="F25" s="4"/>
      <c r="H25" s="4"/>
      <c r="I25" s="4"/>
      <c r="J25" s="4"/>
      <c r="K25" s="4"/>
      <c r="L25" s="4"/>
      <c r="M25" s="4"/>
      <c r="N25" s="4"/>
    </row>
    <row r="26" spans="1:14" ht="12.75">
      <c r="A26" s="29">
        <v>211</v>
      </c>
      <c r="B26" s="30">
        <v>7</v>
      </c>
      <c r="C26" s="30">
        <v>1</v>
      </c>
      <c r="D26" s="27"/>
      <c r="E26" s="2"/>
      <c r="F26" s="2"/>
      <c r="H26" s="4"/>
      <c r="I26" s="4"/>
      <c r="J26" s="4"/>
      <c r="K26" s="4"/>
      <c r="L26" s="4"/>
      <c r="M26" s="4"/>
      <c r="N26" s="4"/>
    </row>
    <row r="27" spans="1:14" ht="12.75">
      <c r="A27" s="29">
        <v>240</v>
      </c>
      <c r="B27" s="30">
        <v>60</v>
      </c>
      <c r="C27" s="30">
        <v>0</v>
      </c>
      <c r="D27" s="37"/>
      <c r="E27" s="38"/>
      <c r="F27" s="2"/>
      <c r="H27" s="4"/>
      <c r="I27" s="4"/>
      <c r="J27" s="4"/>
      <c r="K27" s="4"/>
      <c r="L27" s="4"/>
      <c r="M27" s="4"/>
      <c r="N27" s="4"/>
    </row>
    <row r="28" spans="1:14" ht="12.75">
      <c r="A28" s="29">
        <v>288</v>
      </c>
      <c r="B28" s="30">
        <v>0</v>
      </c>
      <c r="C28" s="30">
        <v>8</v>
      </c>
      <c r="D28" s="36"/>
      <c r="E28" s="39"/>
      <c r="F28" s="40"/>
      <c r="H28" s="4"/>
      <c r="I28" s="4"/>
      <c r="J28" s="4"/>
      <c r="K28" s="4"/>
      <c r="L28" s="4"/>
      <c r="M28" s="4"/>
      <c r="N28" s="4"/>
    </row>
    <row r="29" spans="1:14" ht="12.75">
      <c r="A29" s="29">
        <v>299</v>
      </c>
      <c r="B29" s="30">
        <v>43</v>
      </c>
      <c r="C29" s="30">
        <v>68</v>
      </c>
      <c r="D29" s="36"/>
      <c r="E29" s="39"/>
      <c r="F29" s="4"/>
      <c r="H29" s="4"/>
      <c r="I29" s="4"/>
      <c r="J29" s="4"/>
      <c r="K29" s="4"/>
      <c r="L29" s="4"/>
      <c r="M29" s="4"/>
      <c r="N29" s="4"/>
    </row>
    <row r="30" spans="1:14" ht="12.75">
      <c r="A30" s="29">
        <v>300</v>
      </c>
      <c r="B30" s="30">
        <v>120339</v>
      </c>
      <c r="C30" s="30">
        <v>182956</v>
      </c>
      <c r="D30" s="36"/>
      <c r="E30" s="39"/>
      <c r="F30" s="4"/>
      <c r="H30" s="4"/>
      <c r="I30" s="4"/>
      <c r="J30" s="4"/>
      <c r="K30" s="4"/>
      <c r="L30" s="4"/>
      <c r="M30" s="4"/>
      <c r="N30" s="4"/>
    </row>
    <row r="31" spans="1:14" ht="12.75">
      <c r="A31" s="29">
        <v>301</v>
      </c>
      <c r="B31" s="30">
        <v>12403100</v>
      </c>
      <c r="C31" s="30">
        <v>23964463</v>
      </c>
      <c r="D31" s="36"/>
      <c r="E31" s="39"/>
      <c r="F31" s="4"/>
      <c r="H31" s="4"/>
      <c r="I31" s="4"/>
      <c r="J31" s="4"/>
      <c r="K31" s="4"/>
      <c r="L31" s="4"/>
      <c r="M31" s="4"/>
      <c r="N31" s="4"/>
    </row>
    <row r="32" spans="1:14" ht="12.75">
      <c r="A32" s="29">
        <v>302</v>
      </c>
      <c r="B32" s="30">
        <v>27716634</v>
      </c>
      <c r="C32" s="30">
        <v>47247795</v>
      </c>
      <c r="D32" s="36"/>
      <c r="E32" s="39"/>
      <c r="F32" s="4"/>
      <c r="H32" s="4"/>
      <c r="I32" s="4"/>
      <c r="J32" s="4"/>
      <c r="K32" s="4"/>
      <c r="L32" s="4"/>
      <c r="M32" s="4"/>
      <c r="N32" s="4"/>
    </row>
    <row r="33" spans="1:6" ht="12.75">
      <c r="A33" s="29">
        <v>303</v>
      </c>
      <c r="B33" s="30">
        <v>260186</v>
      </c>
      <c r="C33" s="30">
        <v>1049931</v>
      </c>
      <c r="D33" s="36"/>
      <c r="E33" s="39"/>
      <c r="F33" s="4"/>
    </row>
    <row r="34" spans="1:6" ht="12.75">
      <c r="A34" s="29">
        <v>304</v>
      </c>
      <c r="B34" s="30">
        <v>386</v>
      </c>
      <c r="C34" s="30">
        <v>1375</v>
      </c>
      <c r="D34" s="36"/>
      <c r="E34" s="39"/>
      <c r="F34" s="4"/>
    </row>
    <row r="35" spans="1:6" ht="12.75">
      <c r="A35" s="29">
        <v>306</v>
      </c>
      <c r="B35" s="30">
        <v>31631</v>
      </c>
      <c r="C35" s="30">
        <v>46</v>
      </c>
      <c r="D35" s="4"/>
      <c r="E35" s="4"/>
      <c r="F35" s="4"/>
    </row>
    <row r="36" spans="1:6" ht="12.75">
      <c r="A36" s="29">
        <v>307</v>
      </c>
      <c r="B36" s="30">
        <v>1169148</v>
      </c>
      <c r="C36" s="30">
        <v>105068</v>
      </c>
      <c r="D36" s="2"/>
      <c r="E36" s="2"/>
      <c r="F36" s="4"/>
    </row>
    <row r="37" spans="1:6" ht="12.75">
      <c r="A37" s="29">
        <v>320</v>
      </c>
      <c r="B37" s="30">
        <v>145033</v>
      </c>
      <c r="C37" s="30">
        <v>4</v>
      </c>
      <c r="D37" s="2"/>
      <c r="E37" s="2"/>
      <c r="F37" s="2"/>
    </row>
    <row r="38" spans="1:6" ht="12.75">
      <c r="A38" s="29">
        <v>399</v>
      </c>
      <c r="B38" s="30">
        <v>0</v>
      </c>
      <c r="C38" s="30">
        <v>10</v>
      </c>
      <c r="D38" s="2"/>
      <c r="E38" s="2"/>
      <c r="F38" s="2"/>
    </row>
    <row r="39" spans="1:6" ht="12.75">
      <c r="A39" s="29">
        <v>400</v>
      </c>
      <c r="B39" s="30">
        <v>161400</v>
      </c>
      <c r="C39" s="30">
        <v>1742495</v>
      </c>
      <c r="D39" s="2"/>
      <c r="E39" s="2"/>
      <c r="F39" s="2"/>
    </row>
    <row r="40" spans="1:6" ht="12.75">
      <c r="A40" s="29">
        <v>401</v>
      </c>
      <c r="B40" s="30">
        <v>801069</v>
      </c>
      <c r="C40" s="30">
        <v>341544</v>
      </c>
      <c r="D40" s="2"/>
      <c r="E40" s="2"/>
      <c r="F40" s="2"/>
    </row>
    <row r="41" spans="1:6" ht="12.75">
      <c r="A41" s="29">
        <v>402</v>
      </c>
      <c r="B41" s="30">
        <v>27413975</v>
      </c>
      <c r="C41" s="30">
        <v>7790</v>
      </c>
      <c r="D41" s="2"/>
      <c r="E41" s="2"/>
      <c r="F41" s="2"/>
    </row>
    <row r="42" spans="1:6" ht="12.75">
      <c r="A42" s="29">
        <v>403</v>
      </c>
      <c r="B42" s="30">
        <v>437275</v>
      </c>
      <c r="C42" s="30">
        <v>2264683</v>
      </c>
      <c r="D42" s="2"/>
      <c r="E42" s="2"/>
      <c r="F42" s="2"/>
    </row>
    <row r="43" spans="1:6" ht="12.75">
      <c r="A43" s="29">
        <v>404</v>
      </c>
      <c r="B43" s="30">
        <v>20879916</v>
      </c>
      <c r="C43" s="30">
        <v>86099775</v>
      </c>
      <c r="D43" s="2"/>
      <c r="E43" s="2"/>
      <c r="F43" s="2"/>
    </row>
    <row r="44" spans="1:6" ht="12.75">
      <c r="A44" s="29">
        <v>405</v>
      </c>
      <c r="B44" s="30">
        <v>3087</v>
      </c>
      <c r="C44" s="30">
        <v>41176</v>
      </c>
      <c r="D44" s="2"/>
      <c r="E44" s="2"/>
      <c r="F44" s="2"/>
    </row>
    <row r="45" spans="1:6" ht="12.75">
      <c r="A45" s="29">
        <v>406</v>
      </c>
      <c r="B45" s="30">
        <v>17808</v>
      </c>
      <c r="C45" s="30">
        <v>20432</v>
      </c>
      <c r="D45" s="2"/>
      <c r="E45" s="2"/>
      <c r="F45" s="2"/>
    </row>
    <row r="46" spans="1:6" ht="12.75">
      <c r="A46" s="29">
        <v>407</v>
      </c>
      <c r="B46" s="30">
        <v>2846</v>
      </c>
      <c r="C46" s="30">
        <v>463</v>
      </c>
      <c r="D46" s="27"/>
      <c r="E46" s="2"/>
      <c r="F46" s="2"/>
    </row>
    <row r="47" spans="1:6" ht="12.75">
      <c r="A47" s="29">
        <v>408</v>
      </c>
      <c r="B47" s="30">
        <v>126388</v>
      </c>
      <c r="C47" s="30">
        <v>539033</v>
      </c>
      <c r="D47" s="27"/>
      <c r="E47" s="2"/>
      <c r="F47" s="2"/>
    </row>
    <row r="48" spans="1:6" ht="12.75">
      <c r="A48" s="29">
        <v>409</v>
      </c>
      <c r="B48" s="30">
        <v>1398</v>
      </c>
      <c r="C48" s="30">
        <v>6590</v>
      </c>
      <c r="D48" s="27"/>
      <c r="E48" s="2"/>
      <c r="F48" s="2"/>
    </row>
    <row r="49" spans="1:6" ht="12.75">
      <c r="A49" s="29">
        <v>410</v>
      </c>
      <c r="B49" s="30">
        <v>30899</v>
      </c>
      <c r="C49" s="30">
        <v>127377</v>
      </c>
      <c r="D49" s="27"/>
      <c r="E49" s="2"/>
      <c r="F49" s="2"/>
    </row>
    <row r="50" spans="1:6" ht="12.75">
      <c r="A50" s="29">
        <v>411</v>
      </c>
      <c r="B50" s="30">
        <v>3094</v>
      </c>
      <c r="C50" s="30">
        <v>43</v>
      </c>
      <c r="D50" s="27"/>
      <c r="E50" s="2"/>
      <c r="F50" s="2"/>
    </row>
    <row r="51" spans="1:6" ht="12.75">
      <c r="A51" s="29">
        <v>412</v>
      </c>
      <c r="B51" s="30">
        <v>2535</v>
      </c>
      <c r="C51" s="30">
        <v>371</v>
      </c>
      <c r="D51" s="27"/>
      <c r="E51" s="2"/>
      <c r="F51" s="2"/>
    </row>
    <row r="52" spans="1:6" ht="12.75">
      <c r="A52" s="29">
        <v>413</v>
      </c>
      <c r="B52" s="30">
        <v>321</v>
      </c>
      <c r="C52" s="30">
        <v>21183</v>
      </c>
      <c r="D52" s="27"/>
      <c r="E52" s="2"/>
      <c r="F52" s="2"/>
    </row>
    <row r="53" spans="1:6" ht="12.75">
      <c r="A53" s="29">
        <v>414</v>
      </c>
      <c r="B53" s="30">
        <v>583</v>
      </c>
      <c r="C53" s="30">
        <v>689</v>
      </c>
      <c r="D53" s="27"/>
      <c r="E53" s="2"/>
      <c r="F53" s="2"/>
    </row>
    <row r="54" spans="1:6" ht="12.75">
      <c r="A54" s="29">
        <v>415</v>
      </c>
      <c r="B54" s="30">
        <v>717</v>
      </c>
      <c r="C54" s="30">
        <v>4339</v>
      </c>
      <c r="D54" s="27"/>
      <c r="E54" s="2"/>
      <c r="F54" s="2"/>
    </row>
    <row r="55" spans="1:6" ht="12.75">
      <c r="A55" s="29">
        <v>416</v>
      </c>
      <c r="B55" s="30">
        <v>10</v>
      </c>
      <c r="C55" s="30">
        <v>3</v>
      </c>
      <c r="D55" s="27"/>
      <c r="E55" s="2"/>
      <c r="F55" s="2"/>
    </row>
    <row r="56" spans="1:6" ht="12.75">
      <c r="A56" s="29">
        <v>417</v>
      </c>
      <c r="B56" s="30">
        <v>177</v>
      </c>
      <c r="C56" s="30">
        <v>365</v>
      </c>
      <c r="D56" s="27"/>
      <c r="E56" s="2"/>
      <c r="F56" s="2"/>
    </row>
    <row r="57" spans="1:6" ht="12.75">
      <c r="A57" s="29">
        <v>418</v>
      </c>
      <c r="B57" s="30">
        <v>1373</v>
      </c>
      <c r="C57" s="30">
        <v>130</v>
      </c>
      <c r="D57" s="27"/>
      <c r="E57" s="2"/>
      <c r="F57" s="2"/>
    </row>
    <row r="58" spans="1:6" ht="12.75">
      <c r="A58" s="29">
        <v>419</v>
      </c>
      <c r="B58" s="30">
        <v>13</v>
      </c>
      <c r="C58" s="30">
        <v>0</v>
      </c>
      <c r="D58" s="27"/>
      <c r="E58" s="2"/>
      <c r="F58" s="2"/>
    </row>
    <row r="59" spans="1:6" ht="12.75">
      <c r="A59" s="29">
        <v>420</v>
      </c>
      <c r="B59" s="30">
        <v>1196</v>
      </c>
      <c r="C59" s="30">
        <v>106</v>
      </c>
      <c r="D59" s="27"/>
      <c r="E59" s="2"/>
      <c r="F59" s="2"/>
    </row>
    <row r="60" spans="1:6" ht="12.75">
      <c r="A60" s="29">
        <v>422</v>
      </c>
      <c r="B60" s="30">
        <v>4</v>
      </c>
      <c r="C60" s="30">
        <v>20</v>
      </c>
      <c r="D60" s="27"/>
      <c r="E60" s="2"/>
      <c r="F60" s="2"/>
    </row>
    <row r="61" spans="1:6" ht="12.75">
      <c r="A61" s="29">
        <v>423</v>
      </c>
      <c r="B61" s="30">
        <v>156</v>
      </c>
      <c r="C61" s="30">
        <v>23</v>
      </c>
      <c r="D61" s="27"/>
      <c r="E61" s="2"/>
      <c r="F61" s="2"/>
    </row>
    <row r="62" spans="1:6" ht="12.75">
      <c r="A62" s="29">
        <v>431</v>
      </c>
      <c r="B62" s="30">
        <v>0</v>
      </c>
      <c r="C62" s="30">
        <v>3</v>
      </c>
      <c r="D62" s="27"/>
      <c r="E62" s="2"/>
      <c r="F62" s="2"/>
    </row>
    <row r="63" spans="1:6" ht="12.75">
      <c r="A63" s="29">
        <v>442</v>
      </c>
      <c r="B63" s="30">
        <v>0</v>
      </c>
      <c r="C63" s="30">
        <v>10</v>
      </c>
      <c r="D63" s="27"/>
      <c r="E63" s="2"/>
      <c r="F63" s="2"/>
    </row>
    <row r="64" spans="1:6" ht="12.75">
      <c r="A64" s="29">
        <v>450</v>
      </c>
      <c r="B64" s="30">
        <v>437</v>
      </c>
      <c r="C64" s="30">
        <v>272</v>
      </c>
      <c r="D64" s="27"/>
      <c r="E64" s="2"/>
      <c r="F64" s="2"/>
    </row>
    <row r="65" spans="1:6" ht="12.75">
      <c r="A65" s="29">
        <v>451</v>
      </c>
      <c r="B65" s="30">
        <v>628</v>
      </c>
      <c r="C65" s="30">
        <v>967</v>
      </c>
      <c r="D65" s="27"/>
      <c r="E65" s="2"/>
      <c r="F65" s="2"/>
    </row>
    <row r="66" spans="1:6" ht="12.75">
      <c r="A66" s="29">
        <v>460</v>
      </c>
      <c r="B66" s="30">
        <v>0</v>
      </c>
      <c r="C66" s="30">
        <v>6</v>
      </c>
      <c r="D66" s="27"/>
      <c r="E66" s="2"/>
      <c r="F66" s="2"/>
    </row>
    <row r="67" spans="1:6" ht="12.75">
      <c r="A67" s="29">
        <v>461</v>
      </c>
      <c r="B67" s="30">
        <v>103</v>
      </c>
      <c r="C67" s="30">
        <v>23</v>
      </c>
      <c r="D67" s="27"/>
      <c r="E67" s="2"/>
      <c r="F67" s="2"/>
    </row>
    <row r="68" spans="1:6" ht="12.75">
      <c r="A68" s="29">
        <v>463</v>
      </c>
      <c r="B68" s="30"/>
      <c r="C68" s="30">
        <v>5</v>
      </c>
      <c r="D68" s="27"/>
      <c r="E68" s="2"/>
      <c r="F68" s="2"/>
    </row>
    <row r="69" spans="1:6" ht="12.75">
      <c r="A69" s="29">
        <v>470</v>
      </c>
      <c r="B69" s="30">
        <v>117</v>
      </c>
      <c r="C69" s="30">
        <v>70</v>
      </c>
      <c r="D69" s="27"/>
      <c r="E69" s="2"/>
      <c r="F69" s="2"/>
    </row>
    <row r="70" spans="1:6" ht="12.75">
      <c r="A70" s="29">
        <v>471</v>
      </c>
      <c r="B70" s="30">
        <v>925321</v>
      </c>
      <c r="C70" s="30">
        <v>79</v>
      </c>
      <c r="D70" s="27"/>
      <c r="E70" s="2"/>
      <c r="F70" s="2"/>
    </row>
    <row r="71" spans="1:6" ht="12.75">
      <c r="A71" s="29">
        <v>490</v>
      </c>
      <c r="B71" s="30">
        <v>2350</v>
      </c>
      <c r="C71" s="30">
        <v>358</v>
      </c>
      <c r="D71" s="27"/>
      <c r="E71" s="2"/>
      <c r="F71" s="2"/>
    </row>
    <row r="72" spans="1:6" ht="12.75">
      <c r="A72" s="29">
        <v>500</v>
      </c>
      <c r="B72" s="30">
        <v>331097</v>
      </c>
      <c r="C72" s="30">
        <v>2179626</v>
      </c>
      <c r="D72" s="27"/>
      <c r="E72" s="2"/>
      <c r="F72" s="2"/>
    </row>
    <row r="73" spans="1:6" ht="12.75">
      <c r="A73" s="29">
        <v>501</v>
      </c>
      <c r="B73" s="30">
        <v>364670</v>
      </c>
      <c r="C73" s="30">
        <v>11064</v>
      </c>
      <c r="D73" s="27"/>
      <c r="E73" s="2"/>
      <c r="F73" s="2"/>
    </row>
    <row r="74" spans="1:6" ht="12.75">
      <c r="A74" s="29">
        <v>502</v>
      </c>
      <c r="B74" s="30">
        <v>10472</v>
      </c>
      <c r="C74" s="30">
        <v>42847</v>
      </c>
      <c r="D74" s="27"/>
      <c r="E74" s="2"/>
      <c r="F74" s="2"/>
    </row>
    <row r="75" spans="1:6" ht="12.75">
      <c r="A75" s="29">
        <v>503</v>
      </c>
      <c r="B75" s="30">
        <v>145280</v>
      </c>
      <c r="C75" s="30">
        <v>810598</v>
      </c>
      <c r="D75" s="27"/>
      <c r="E75" s="2"/>
      <c r="F75" s="2"/>
    </row>
    <row r="76" spans="1:6" ht="12.75">
      <c r="A76" s="29">
        <v>504</v>
      </c>
      <c r="B76" s="30">
        <v>7722</v>
      </c>
      <c r="C76" s="30">
        <v>15634</v>
      </c>
      <c r="D76" s="27"/>
      <c r="E76" s="2"/>
      <c r="F76" s="2"/>
    </row>
    <row r="77" spans="1:6" ht="12.75">
      <c r="A77" s="29">
        <v>505</v>
      </c>
      <c r="B77" s="30">
        <v>268</v>
      </c>
      <c r="C77" s="30">
        <v>424</v>
      </c>
      <c r="D77" s="27"/>
      <c r="E77" s="2"/>
      <c r="F77" s="2"/>
    </row>
    <row r="78" spans="1:6" ht="12.75">
      <c r="A78" s="29">
        <v>506</v>
      </c>
      <c r="B78" s="30">
        <v>0</v>
      </c>
      <c r="C78" s="30">
        <v>8317</v>
      </c>
      <c r="D78" s="27"/>
      <c r="E78" s="2"/>
      <c r="F78" s="2"/>
    </row>
    <row r="79" spans="1:6" ht="12.75">
      <c r="A79" s="29">
        <v>507</v>
      </c>
      <c r="B79" s="30">
        <v>0</v>
      </c>
      <c r="C79" s="30">
        <v>476</v>
      </c>
      <c r="D79" s="27"/>
      <c r="E79" s="2"/>
      <c r="F79" s="2"/>
    </row>
    <row r="80" spans="1:6" ht="12.75">
      <c r="A80" s="29">
        <v>508</v>
      </c>
      <c r="B80" s="30">
        <v>358</v>
      </c>
      <c r="C80" s="30">
        <v>626</v>
      </c>
      <c r="D80" s="27"/>
      <c r="E80" s="2"/>
      <c r="F80" s="2"/>
    </row>
    <row r="81" spans="1:6" ht="12.75">
      <c r="A81" s="29">
        <v>509</v>
      </c>
      <c r="B81" s="30">
        <v>1242</v>
      </c>
      <c r="C81" s="30">
        <v>73</v>
      </c>
      <c r="D81" s="27"/>
      <c r="E81" s="2"/>
      <c r="F81" s="2"/>
    </row>
    <row r="82" spans="1:6" ht="12.75">
      <c r="A82" s="29">
        <v>510</v>
      </c>
      <c r="B82" s="30">
        <v>665</v>
      </c>
      <c r="C82" s="30">
        <v>548</v>
      </c>
      <c r="D82" s="27"/>
      <c r="E82" s="2"/>
      <c r="F82" s="2"/>
    </row>
    <row r="83" spans="1:6" ht="12.75">
      <c r="A83" s="29">
        <v>512</v>
      </c>
      <c r="B83" s="30">
        <v>0</v>
      </c>
      <c r="C83" s="30">
        <v>9</v>
      </c>
      <c r="D83" s="27"/>
      <c r="E83" s="2"/>
      <c r="F83" s="2"/>
    </row>
    <row r="84" spans="1:6" ht="12.75">
      <c r="A84" s="29">
        <v>518</v>
      </c>
      <c r="B84" s="30"/>
      <c r="C84" s="30">
        <v>5</v>
      </c>
      <c r="D84" s="27"/>
      <c r="E84" s="2"/>
      <c r="F84" s="2"/>
    </row>
    <row r="85" spans="1:6" ht="12.75">
      <c r="A85" s="29">
        <v>520</v>
      </c>
      <c r="B85" s="30"/>
      <c r="C85" s="30">
        <v>1</v>
      </c>
      <c r="D85" s="27"/>
      <c r="E85" s="2"/>
      <c r="F85" s="2"/>
    </row>
    <row r="86" spans="1:6" ht="12.75">
      <c r="A86" s="29">
        <v>521</v>
      </c>
      <c r="B86" s="30">
        <v>16</v>
      </c>
      <c r="C86" s="30">
        <v>16</v>
      </c>
      <c r="D86" s="27"/>
      <c r="E86" s="2"/>
      <c r="F86" s="2"/>
    </row>
    <row r="87" spans="1:6" ht="12.75">
      <c r="A87" s="29">
        <v>530</v>
      </c>
      <c r="B87" s="30">
        <v>2008</v>
      </c>
      <c r="C87" s="30">
        <v>0</v>
      </c>
      <c r="D87" s="27"/>
      <c r="E87" s="2"/>
      <c r="F87" s="2"/>
    </row>
    <row r="88" spans="1:6" ht="12.75">
      <c r="A88" s="29">
        <v>538</v>
      </c>
      <c r="B88" s="30"/>
      <c r="C88" s="30">
        <v>4</v>
      </c>
      <c r="D88" s="27"/>
      <c r="E88" s="2"/>
      <c r="F88" s="2"/>
    </row>
    <row r="89" spans="1:6" ht="12.75">
      <c r="A89" s="29">
        <v>541</v>
      </c>
      <c r="B89" s="30">
        <v>0</v>
      </c>
      <c r="C89" s="30">
        <v>102</v>
      </c>
      <c r="D89" s="27"/>
      <c r="E89" s="2"/>
      <c r="F89" s="2"/>
    </row>
    <row r="90" spans="1:6" ht="12.75">
      <c r="A90" s="29">
        <v>550</v>
      </c>
      <c r="B90" s="30">
        <v>107</v>
      </c>
      <c r="C90" s="30">
        <v>132</v>
      </c>
      <c r="D90" s="27"/>
      <c r="E90" s="2"/>
      <c r="F90" s="2"/>
    </row>
    <row r="91" spans="1:6" ht="12.75">
      <c r="A91" s="29">
        <v>555</v>
      </c>
      <c r="B91" s="30">
        <v>0</v>
      </c>
      <c r="C91" s="30">
        <v>4</v>
      </c>
      <c r="D91" s="27"/>
      <c r="E91" s="2"/>
      <c r="F91" s="2"/>
    </row>
    <row r="92" spans="1:6" ht="12.75">
      <c r="A92" s="29">
        <v>567</v>
      </c>
      <c r="B92" s="30">
        <v>0</v>
      </c>
      <c r="C92" s="30">
        <v>2</v>
      </c>
      <c r="D92" s="27"/>
      <c r="E92" s="2"/>
      <c r="F92" s="2"/>
    </row>
    <row r="93" spans="1:6" ht="12.75">
      <c r="A93" s="29">
        <v>590</v>
      </c>
      <c r="B93" s="30"/>
      <c r="C93" s="30">
        <v>3</v>
      </c>
      <c r="D93" s="27"/>
      <c r="E93" s="2"/>
      <c r="F93" s="2"/>
    </row>
    <row r="94" spans="1:6" ht="12.75">
      <c r="A94" s="29">
        <v>599</v>
      </c>
      <c r="B94" s="30">
        <v>6</v>
      </c>
      <c r="C94" s="30">
        <v>0</v>
      </c>
      <c r="D94" s="27"/>
      <c r="E94" s="2"/>
      <c r="F94" s="2"/>
    </row>
    <row r="95" spans="1:6" ht="12.75">
      <c r="A95" s="29">
        <v>602</v>
      </c>
      <c r="B95" s="30">
        <v>2</v>
      </c>
      <c r="C95" s="30">
        <v>0</v>
      </c>
      <c r="D95" s="27"/>
      <c r="E95" s="2"/>
      <c r="F95" s="2"/>
    </row>
    <row r="96" spans="1:6" ht="12.75">
      <c r="A96" s="29">
        <v>603</v>
      </c>
      <c r="B96" s="30"/>
      <c r="C96" s="30">
        <v>2</v>
      </c>
      <c r="D96" s="27"/>
      <c r="E96" s="2"/>
      <c r="F96" s="2"/>
    </row>
    <row r="97" spans="1:14" ht="12.75">
      <c r="A97" s="29">
        <v>620</v>
      </c>
      <c r="B97" s="30">
        <v>5</v>
      </c>
      <c r="C97" s="30">
        <v>0</v>
      </c>
      <c r="D97" s="27"/>
      <c r="E97" s="2"/>
      <c r="F97" s="2"/>
      <c r="H97" s="4"/>
      <c r="I97" s="4"/>
      <c r="J97" s="4"/>
      <c r="K97" s="4"/>
      <c r="L97" s="4"/>
      <c r="M97" s="4"/>
      <c r="N97" s="4"/>
    </row>
    <row r="98" spans="1:14" ht="12.75">
      <c r="A98" s="29">
        <v>666</v>
      </c>
      <c r="B98" s="30">
        <v>0</v>
      </c>
      <c r="C98" s="30">
        <v>3</v>
      </c>
      <c r="D98" s="27"/>
      <c r="E98" s="2"/>
      <c r="F98" s="2"/>
      <c r="H98" s="4"/>
      <c r="I98" s="4"/>
      <c r="J98" s="4"/>
      <c r="K98" s="4"/>
      <c r="L98" s="4"/>
      <c r="M98" s="4"/>
      <c r="N98" s="4"/>
    </row>
    <row r="99" spans="1:14" ht="12.75">
      <c r="A99" s="29">
        <v>751</v>
      </c>
      <c r="B99" s="30"/>
      <c r="C99" s="30">
        <v>3</v>
      </c>
      <c r="D99" s="27"/>
      <c r="E99" s="2"/>
      <c r="F99" s="2"/>
      <c r="H99" s="4"/>
      <c r="I99" s="4"/>
      <c r="J99" s="4"/>
      <c r="K99" s="4"/>
      <c r="L99" s="4"/>
      <c r="M99" s="4"/>
      <c r="N99" s="4"/>
    </row>
    <row r="100" spans="1:14" ht="12.75">
      <c r="A100" s="29">
        <v>756</v>
      </c>
      <c r="B100" s="30"/>
      <c r="C100" s="30">
        <v>373</v>
      </c>
      <c r="D100" s="27"/>
      <c r="E100" s="2"/>
      <c r="F100" s="2"/>
      <c r="H100" s="4"/>
      <c r="I100" s="4"/>
      <c r="J100" s="4"/>
      <c r="K100" s="4"/>
      <c r="L100" s="4"/>
      <c r="M100" s="4"/>
      <c r="N100" s="4"/>
    </row>
    <row r="101" spans="1:14" ht="12.75">
      <c r="A101" s="29">
        <v>800</v>
      </c>
      <c r="B101" s="30"/>
      <c r="C101" s="30">
        <v>3</v>
      </c>
      <c r="D101" s="27"/>
      <c r="E101" s="2"/>
      <c r="F101" s="2"/>
      <c r="H101" s="4"/>
      <c r="I101" s="4"/>
      <c r="J101" s="4"/>
      <c r="K101" s="4"/>
      <c r="L101" s="4"/>
      <c r="M101" s="4"/>
      <c r="N101" s="4"/>
    </row>
    <row r="102" spans="1:14" ht="12.75">
      <c r="A102" s="29">
        <v>999</v>
      </c>
      <c r="B102" s="30">
        <v>533</v>
      </c>
      <c r="C102" s="30">
        <v>409</v>
      </c>
      <c r="D102" s="27"/>
      <c r="E102" s="2"/>
      <c r="F102" s="2"/>
      <c r="H102" s="4"/>
      <c r="I102" s="4"/>
      <c r="J102" s="4"/>
      <c r="K102" s="4"/>
      <c r="L102" s="4"/>
      <c r="M102" s="4"/>
      <c r="N102" s="4"/>
    </row>
    <row r="103" spans="1:14" ht="12.75">
      <c r="A103" s="29">
        <v>1056</v>
      </c>
      <c r="B103" s="30">
        <v>0</v>
      </c>
      <c r="C103" s="30">
        <v>7</v>
      </c>
      <c r="D103" s="27"/>
      <c r="E103" s="2"/>
      <c r="F103" s="2"/>
      <c r="H103" s="4"/>
      <c r="I103" s="4"/>
      <c r="J103" s="4"/>
      <c r="K103" s="4"/>
      <c r="L103" s="4"/>
      <c r="M103" s="4"/>
      <c r="N103" s="4"/>
    </row>
    <row r="104" spans="1:14" ht="12.75">
      <c r="A104" s="29">
        <v>1064</v>
      </c>
      <c r="B104" s="30">
        <v>0</v>
      </c>
      <c r="C104" s="30">
        <v>333</v>
      </c>
      <c r="D104" s="27"/>
      <c r="E104" s="2"/>
      <c r="F104" s="2"/>
      <c r="H104" s="4"/>
      <c r="I104" s="4"/>
      <c r="J104" s="4"/>
      <c r="K104" s="4"/>
      <c r="L104" s="4"/>
      <c r="M104" s="4"/>
      <c r="N104" s="4"/>
    </row>
    <row r="105" spans="1:14" ht="12.75">
      <c r="A105" s="7" t="s">
        <v>10</v>
      </c>
      <c r="B105" s="26"/>
      <c r="C105" s="25"/>
      <c r="D105" s="27"/>
      <c r="E105" s="2"/>
      <c r="F105" s="2"/>
      <c r="H105" s="4"/>
      <c r="I105" s="4"/>
      <c r="J105" s="4"/>
      <c r="K105" s="4"/>
      <c r="L105" s="4"/>
      <c r="M105" s="4"/>
      <c r="N105" s="4"/>
    </row>
    <row r="106" spans="1:10" ht="12.75">
      <c r="A106" s="7" t="s">
        <v>11</v>
      </c>
      <c r="G106" s="25"/>
      <c r="H106" s="26"/>
      <c r="I106" s="41"/>
      <c r="J106" s="27"/>
    </row>
    <row r="107" spans="4:14" ht="12.75">
      <c r="D107" s="25"/>
      <c r="E107" s="27"/>
      <c r="F107" s="27"/>
      <c r="G107" s="2"/>
      <c r="J107" s="4"/>
      <c r="K107" s="4"/>
      <c r="L107" s="4"/>
      <c r="M107" s="4"/>
      <c r="N107" s="4"/>
    </row>
    <row r="108" spans="4:14" ht="12.75">
      <c r="D108" s="25"/>
      <c r="E108" s="27"/>
      <c r="F108" s="27"/>
      <c r="G108" s="2"/>
      <c r="J108" s="4"/>
      <c r="K108" s="4"/>
      <c r="L108" s="4"/>
      <c r="M108" s="4"/>
      <c r="N108" s="4"/>
    </row>
    <row r="109" spans="4:14" ht="12.75">
      <c r="D109" s="25"/>
      <c r="E109" s="27"/>
      <c r="F109" s="27"/>
      <c r="G109" s="2"/>
      <c r="J109" s="4"/>
      <c r="K109" s="4"/>
      <c r="L109" s="4"/>
      <c r="M109" s="4"/>
      <c r="N109" s="4"/>
    </row>
    <row r="110" spans="4:14" ht="12.75">
      <c r="D110" s="25"/>
      <c r="E110" s="27"/>
      <c r="F110" s="27"/>
      <c r="G110" s="2"/>
      <c r="J110" s="4"/>
      <c r="K110" s="4"/>
      <c r="L110" s="4"/>
      <c r="M110" s="4"/>
      <c r="N110" s="4"/>
    </row>
    <row r="111" spans="4:14" ht="12.75">
      <c r="D111" s="25"/>
      <c r="E111" s="27"/>
      <c r="F111" s="27"/>
      <c r="G111" s="2"/>
      <c r="J111" s="4"/>
      <c r="K111" s="4"/>
      <c r="L111" s="4"/>
      <c r="M111" s="4"/>
      <c r="N111" s="4"/>
    </row>
    <row r="112" spans="4:14" ht="12.75">
      <c r="D112" s="25"/>
      <c r="E112" s="27"/>
      <c r="F112" s="27"/>
      <c r="G112" s="2"/>
      <c r="J112" s="4"/>
      <c r="K112" s="4"/>
      <c r="L112" s="4"/>
      <c r="M112" s="4"/>
      <c r="N112" s="4"/>
    </row>
    <row r="113" spans="4:14" ht="12.75">
      <c r="D113" s="25"/>
      <c r="E113" s="27"/>
      <c r="F113" s="27"/>
      <c r="G113" s="2"/>
      <c r="J113" s="4"/>
      <c r="K113" s="4"/>
      <c r="L113" s="4"/>
      <c r="M113" s="4"/>
      <c r="N113" s="4"/>
    </row>
    <row r="114" spans="4:14" ht="12.75">
      <c r="D114" s="25"/>
      <c r="E114" s="27"/>
      <c r="F114" s="27"/>
      <c r="G114" s="2"/>
      <c r="J114" s="4"/>
      <c r="K114" s="4"/>
      <c r="L114" s="4"/>
      <c r="M114" s="4"/>
      <c r="N114" s="4"/>
    </row>
    <row r="115" spans="4:14" ht="12.75">
      <c r="D115" s="25"/>
      <c r="E115" s="27"/>
      <c r="F115" s="27"/>
      <c r="G115" s="2"/>
      <c r="J115" s="4"/>
      <c r="K115" s="4"/>
      <c r="L115" s="4"/>
      <c r="M115" s="4"/>
      <c r="N115" s="4"/>
    </row>
    <row r="116" spans="4:14" ht="12.75">
      <c r="D116" s="25"/>
      <c r="E116" s="27"/>
      <c r="F116" s="27"/>
      <c r="G116" s="2"/>
      <c r="J116" s="4"/>
      <c r="K116" s="4"/>
      <c r="L116" s="4"/>
      <c r="M116" s="4"/>
      <c r="N116" s="4"/>
    </row>
    <row r="117" spans="4:14" ht="12.75">
      <c r="D117" s="25"/>
      <c r="E117" s="27"/>
      <c r="F117" s="27"/>
      <c r="G117" s="2"/>
      <c r="J117" s="4"/>
      <c r="K117" s="4"/>
      <c r="L117" s="4"/>
      <c r="M117" s="4"/>
      <c r="N117" s="4"/>
    </row>
    <row r="118" spans="4:14" ht="12.75">
      <c r="D118" s="25"/>
      <c r="E118" s="27"/>
      <c r="F118" s="27"/>
      <c r="G118" s="2"/>
      <c r="J118" s="4"/>
      <c r="K118" s="4"/>
      <c r="L118" s="4"/>
      <c r="M118" s="4"/>
      <c r="N118" s="4"/>
    </row>
    <row r="119" spans="4:14" ht="12.75">
      <c r="D119" s="25"/>
      <c r="E119" s="27"/>
      <c r="F119" s="27"/>
      <c r="G119" s="2"/>
      <c r="J119" s="4"/>
      <c r="K119" s="4"/>
      <c r="L119" s="4"/>
      <c r="M119" s="4"/>
      <c r="N119" s="4"/>
    </row>
    <row r="120" spans="4:14" ht="12.75">
      <c r="D120" s="25"/>
      <c r="E120" s="27"/>
      <c r="F120" s="27"/>
      <c r="G120" s="2"/>
      <c r="J120" s="4"/>
      <c r="K120" s="4"/>
      <c r="L120" s="4"/>
      <c r="M120" s="4"/>
      <c r="N120" s="4"/>
    </row>
    <row r="121" spans="4:14" ht="12.75">
      <c r="D121" s="25"/>
      <c r="E121" s="27"/>
      <c r="F121" s="27"/>
      <c r="G121" s="2"/>
      <c r="J121" s="4"/>
      <c r="K121" s="4"/>
      <c r="L121" s="4"/>
      <c r="M121" s="4"/>
      <c r="N121" s="4"/>
    </row>
    <row r="122" spans="4:14" ht="12.75">
      <c r="D122" s="25"/>
      <c r="E122" s="27"/>
      <c r="F122" s="27"/>
      <c r="G122" s="2"/>
      <c r="J122" s="4"/>
      <c r="K122" s="4"/>
      <c r="L122" s="4"/>
      <c r="M122" s="4"/>
      <c r="N122" s="4"/>
    </row>
    <row r="123" spans="4:14" ht="12.75">
      <c r="D123" s="25"/>
      <c r="E123" s="27"/>
      <c r="F123" s="27"/>
      <c r="G123" s="2"/>
      <c r="J123" s="4"/>
      <c r="K123" s="4"/>
      <c r="L123" s="4"/>
      <c r="M123" s="4"/>
      <c r="N123" s="4"/>
    </row>
    <row r="124" spans="4:14" ht="12.75">
      <c r="D124" s="25"/>
      <c r="E124" s="27"/>
      <c r="F124" s="27"/>
      <c r="G124" s="2"/>
      <c r="J124" s="4"/>
      <c r="K124" s="4"/>
      <c r="L124" s="4"/>
      <c r="M124" s="4"/>
      <c r="N124" s="4"/>
    </row>
    <row r="125" spans="4:14" ht="12.75">
      <c r="D125" s="4"/>
      <c r="E125" s="2"/>
      <c r="F125" s="2"/>
      <c r="G125" s="2"/>
      <c r="J125" s="4"/>
      <c r="K125" s="4"/>
      <c r="L125" s="4"/>
      <c r="M125" s="4"/>
      <c r="N125" s="4"/>
    </row>
    <row r="126" spans="4:14" ht="12.75">
      <c r="D126" s="4"/>
      <c r="E126" s="2"/>
      <c r="F126" s="2"/>
      <c r="G126" s="2"/>
      <c r="J126" s="4"/>
      <c r="K126" s="4"/>
      <c r="L126" s="4"/>
      <c r="M126" s="4"/>
      <c r="N126" s="4"/>
    </row>
    <row r="127" spans="4:14" ht="12.75">
      <c r="D127" s="4"/>
      <c r="E127" s="2"/>
      <c r="F127" s="2"/>
      <c r="G127" s="2"/>
      <c r="J127" s="4"/>
      <c r="K127" s="4"/>
      <c r="L127" s="4"/>
      <c r="M127" s="4"/>
      <c r="N127" s="4"/>
    </row>
    <row r="128" spans="4:14" ht="12.75">
      <c r="D128" s="4"/>
      <c r="E128" s="2"/>
      <c r="F128" s="2"/>
      <c r="G128" s="2"/>
      <c r="J128" s="4"/>
      <c r="K128" s="4"/>
      <c r="L128" s="4"/>
      <c r="M128" s="4"/>
      <c r="N128" s="4"/>
    </row>
    <row r="129" spans="4:14" ht="12.75">
      <c r="D129" s="4"/>
      <c r="E129" s="2"/>
      <c r="F129" s="2"/>
      <c r="G129" s="2"/>
      <c r="J129" s="4"/>
      <c r="K129" s="4"/>
      <c r="L129" s="4"/>
      <c r="M129" s="4"/>
      <c r="N129" s="4"/>
    </row>
    <row r="130" spans="4:14" ht="12.75">
      <c r="D130" s="4"/>
      <c r="E130" s="2"/>
      <c r="F130" s="2"/>
      <c r="G130" s="2"/>
      <c r="J130" s="4"/>
      <c r="K130" s="4"/>
      <c r="L130" s="4"/>
      <c r="M130" s="4"/>
      <c r="N130" s="4"/>
    </row>
    <row r="131" spans="4:14" ht="12.75">
      <c r="D131" s="4"/>
      <c r="E131" s="2"/>
      <c r="F131" s="2"/>
      <c r="G131" s="2"/>
      <c r="J131" s="4"/>
      <c r="K131" s="4"/>
      <c r="L131" s="4"/>
      <c r="M131" s="4"/>
      <c r="N131" s="4"/>
    </row>
    <row r="132" spans="4:14" ht="12.75">
      <c r="D132" s="4"/>
      <c r="E132" s="2"/>
      <c r="F132" s="2"/>
      <c r="G132" s="2"/>
      <c r="J132" s="4"/>
      <c r="K132" s="4"/>
      <c r="L132" s="4"/>
      <c r="M132" s="4"/>
      <c r="N132" s="4"/>
    </row>
    <row r="133" spans="4:14" ht="12.75">
      <c r="D133" s="4"/>
      <c r="E133" s="2"/>
      <c r="F133" s="2"/>
      <c r="G133" s="2"/>
      <c r="J133" s="4"/>
      <c r="K133" s="4"/>
      <c r="L133" s="4"/>
      <c r="M133" s="4"/>
      <c r="N133" s="4"/>
    </row>
    <row r="134" spans="4:14" ht="12.75">
      <c r="D134" s="4"/>
      <c r="E134" s="2"/>
      <c r="F134" s="2"/>
      <c r="G134" s="2"/>
      <c r="J134" s="4"/>
      <c r="K134" s="4"/>
      <c r="L134" s="4"/>
      <c r="M134" s="4"/>
      <c r="N134" s="4"/>
    </row>
    <row r="135" spans="4:14" ht="12.75">
      <c r="D135" s="4"/>
      <c r="E135" s="2"/>
      <c r="F135" s="2"/>
      <c r="G135" s="2"/>
      <c r="J135" s="4"/>
      <c r="K135" s="4"/>
      <c r="L135" s="4"/>
      <c r="M135" s="4"/>
      <c r="N135" s="4"/>
    </row>
    <row r="136" spans="4:14" ht="12.75">
      <c r="D136" s="4"/>
      <c r="E136" s="2"/>
      <c r="F136" s="2"/>
      <c r="G136" s="2"/>
      <c r="J136" s="4"/>
      <c r="K136" s="4"/>
      <c r="L136" s="4"/>
      <c r="M136" s="4"/>
      <c r="N136" s="4"/>
    </row>
    <row r="137" spans="4:14" ht="12.75">
      <c r="D137" s="4"/>
      <c r="E137" s="2"/>
      <c r="F137" s="2"/>
      <c r="G137" s="2"/>
      <c r="J137" s="4"/>
      <c r="K137" s="4"/>
      <c r="L137" s="4"/>
      <c r="M137" s="4"/>
      <c r="N137" s="4"/>
    </row>
    <row r="138" spans="4:14" ht="12.75">
      <c r="D138" s="4"/>
      <c r="E138" s="2"/>
      <c r="F138" s="2"/>
      <c r="G138" s="2"/>
      <c r="J138" s="4"/>
      <c r="K138" s="4"/>
      <c r="L138" s="4"/>
      <c r="M138" s="4"/>
      <c r="N138" s="4"/>
    </row>
    <row r="139" spans="4:14" ht="12.75">
      <c r="D139" s="4"/>
      <c r="E139" s="2"/>
      <c r="F139" s="2"/>
      <c r="G139" s="2"/>
      <c r="J139" s="4"/>
      <c r="K139" s="4"/>
      <c r="L139" s="4"/>
      <c r="M139" s="4"/>
      <c r="N139" s="4"/>
    </row>
    <row r="140" spans="4:14" ht="12.75">
      <c r="D140" s="4"/>
      <c r="E140" s="2"/>
      <c r="F140" s="2"/>
      <c r="G140" s="2"/>
      <c r="J140" s="4"/>
      <c r="K140" s="4"/>
      <c r="L140" s="4"/>
      <c r="M140" s="4"/>
      <c r="N140" s="4"/>
    </row>
    <row r="141" spans="4:14" ht="12.75">
      <c r="D141" s="4"/>
      <c r="E141" s="2"/>
      <c r="F141" s="2"/>
      <c r="G141" s="2"/>
      <c r="J141" s="4"/>
      <c r="K141" s="4"/>
      <c r="L141" s="4"/>
      <c r="M141" s="4"/>
      <c r="N141" s="4"/>
    </row>
    <row r="142" spans="4:14" ht="12.75">
      <c r="D142" s="4"/>
      <c r="E142" s="2"/>
      <c r="F142" s="2"/>
      <c r="G142" s="2"/>
      <c r="J142" s="4"/>
      <c r="K142" s="4"/>
      <c r="L142" s="4"/>
      <c r="M142" s="4"/>
      <c r="N142" s="4"/>
    </row>
    <row r="143" spans="4:14" ht="12.75">
      <c r="D143" s="4"/>
      <c r="E143" s="2"/>
      <c r="F143" s="2"/>
      <c r="G143" s="2"/>
      <c r="J143" s="4"/>
      <c r="K143" s="4"/>
      <c r="L143" s="4"/>
      <c r="M143" s="4"/>
      <c r="N143" s="4"/>
    </row>
    <row r="144" spans="4:14" ht="12.75">
      <c r="D144" s="4"/>
      <c r="E144" s="2"/>
      <c r="F144" s="2"/>
      <c r="G144" s="2"/>
      <c r="J144" s="4"/>
      <c r="K144" s="4"/>
      <c r="L144" s="4"/>
      <c r="M144" s="4"/>
      <c r="N144" s="4"/>
    </row>
    <row r="145" spans="4:14" ht="12.75">
      <c r="D145" s="4"/>
      <c r="E145" s="2"/>
      <c r="F145" s="2"/>
      <c r="G145" s="2"/>
      <c r="J145" s="4"/>
      <c r="K145" s="4"/>
      <c r="L145" s="4"/>
      <c r="M145" s="4"/>
      <c r="N145" s="4"/>
    </row>
    <row r="146" spans="4:14" ht="12.75">
      <c r="D146" s="4"/>
      <c r="E146" s="2"/>
      <c r="F146" s="2"/>
      <c r="G146" s="2"/>
      <c r="J146" s="4"/>
      <c r="K146" s="4"/>
      <c r="L146" s="4"/>
      <c r="M146" s="4"/>
      <c r="N146" s="4"/>
    </row>
    <row r="147" spans="4:14" ht="12.75">
      <c r="D147" s="4"/>
      <c r="E147" s="2"/>
      <c r="F147" s="2"/>
      <c r="G147" s="2"/>
      <c r="J147" s="4"/>
      <c r="K147" s="4"/>
      <c r="L147" s="4"/>
      <c r="M147" s="4"/>
      <c r="N147" s="4"/>
    </row>
    <row r="148" spans="4:14" ht="12.75">
      <c r="D148" s="4"/>
      <c r="E148" s="2"/>
      <c r="F148" s="2"/>
      <c r="G148" s="2"/>
      <c r="J148" s="4"/>
      <c r="K148" s="4"/>
      <c r="L148" s="4"/>
      <c r="M148" s="4"/>
      <c r="N148" s="4"/>
    </row>
    <row r="149" spans="4:14" ht="12.75">
      <c r="D149" s="4"/>
      <c r="E149" s="2"/>
      <c r="F149" s="2"/>
      <c r="G149" s="2"/>
      <c r="J149" s="4"/>
      <c r="K149" s="4"/>
      <c r="L149" s="4"/>
      <c r="M149" s="4"/>
      <c r="N149" s="4"/>
    </row>
    <row r="150" spans="4:14" ht="12.75">
      <c r="D150" s="4"/>
      <c r="E150" s="2"/>
      <c r="F150" s="2"/>
      <c r="G150" s="2"/>
      <c r="J150" s="4"/>
      <c r="K150" s="4"/>
      <c r="L150" s="4"/>
      <c r="M150" s="4"/>
      <c r="N150" s="4"/>
    </row>
    <row r="151" spans="4:14" ht="12.75">
      <c r="D151" s="4"/>
      <c r="E151" s="2"/>
      <c r="F151" s="2"/>
      <c r="G151" s="2"/>
      <c r="J151" s="4"/>
      <c r="K151" s="4"/>
      <c r="L151" s="4"/>
      <c r="M151" s="4"/>
      <c r="N151" s="4"/>
    </row>
    <row r="152" spans="4:14" ht="12.75">
      <c r="D152" s="4"/>
      <c r="E152" s="2"/>
      <c r="F152" s="2"/>
      <c r="G152" s="2"/>
      <c r="J152" s="4"/>
      <c r="K152" s="4"/>
      <c r="L152" s="4"/>
      <c r="M152" s="4"/>
      <c r="N152" s="4"/>
    </row>
    <row r="153" spans="4:14" ht="12.75">
      <c r="D153" s="4"/>
      <c r="E153" s="2"/>
      <c r="F153" s="2"/>
      <c r="G153" s="2"/>
      <c r="J153" s="4"/>
      <c r="K153" s="4"/>
      <c r="L153" s="4"/>
      <c r="M153" s="4"/>
      <c r="N153" s="4"/>
    </row>
    <row r="154" spans="4:14" ht="12.75">
      <c r="D154" s="4"/>
      <c r="E154" s="2"/>
      <c r="F154" s="2"/>
      <c r="G154" s="2"/>
      <c r="J154" s="4"/>
      <c r="K154" s="4"/>
      <c r="L154" s="4"/>
      <c r="M154" s="4"/>
      <c r="N154" s="4"/>
    </row>
    <row r="155" spans="4:14" ht="12.75">
      <c r="D155" s="4"/>
      <c r="E155" s="2"/>
      <c r="F155" s="2"/>
      <c r="G155" s="2"/>
      <c r="J155" s="4"/>
      <c r="K155" s="4"/>
      <c r="L155" s="4"/>
      <c r="M155" s="4"/>
      <c r="N155" s="4"/>
    </row>
    <row r="156" spans="4:14" ht="12.75">
      <c r="D156" s="4"/>
      <c r="E156" s="2"/>
      <c r="F156" s="2"/>
      <c r="G156" s="2"/>
      <c r="J156" s="4"/>
      <c r="K156" s="4"/>
      <c r="L156" s="4"/>
      <c r="M156" s="4"/>
      <c r="N156" s="4"/>
    </row>
    <row r="157" spans="4:14" ht="12.75">
      <c r="D157" s="4"/>
      <c r="E157" s="2"/>
      <c r="F157" s="2"/>
      <c r="G157" s="2"/>
      <c r="J157" s="4"/>
      <c r="K157" s="4"/>
      <c r="L157" s="4"/>
      <c r="M157" s="4"/>
      <c r="N157" s="4"/>
    </row>
    <row r="158" spans="4:14" ht="12.75">
      <c r="D158" s="4"/>
      <c r="E158" s="2"/>
      <c r="F158" s="2"/>
      <c r="G158" s="2"/>
      <c r="J158" s="4"/>
      <c r="K158" s="4"/>
      <c r="L158" s="4"/>
      <c r="M158" s="4"/>
      <c r="N158" s="4"/>
    </row>
    <row r="159" spans="4:14" ht="12.75">
      <c r="D159" s="4"/>
      <c r="E159" s="2"/>
      <c r="F159" s="2"/>
      <c r="G159" s="2"/>
      <c r="J159" s="4"/>
      <c r="K159" s="4"/>
      <c r="L159" s="4"/>
      <c r="M159" s="4"/>
      <c r="N159" s="4"/>
    </row>
    <row r="160" spans="4:14" ht="12.75">
      <c r="D160" s="4"/>
      <c r="E160" s="2"/>
      <c r="F160" s="2"/>
      <c r="G160" s="2"/>
      <c r="J160" s="4"/>
      <c r="K160" s="4"/>
      <c r="L160" s="4"/>
      <c r="M160" s="4"/>
      <c r="N160" s="4"/>
    </row>
    <row r="161" spans="4:14" ht="12.75">
      <c r="D161" s="4"/>
      <c r="E161" s="2"/>
      <c r="F161" s="2"/>
      <c r="G161" s="2"/>
      <c r="J161" s="4"/>
      <c r="K161" s="4"/>
      <c r="L161" s="4"/>
      <c r="M161" s="4"/>
      <c r="N161" s="4"/>
    </row>
    <row r="162" spans="4:14" ht="12.75">
      <c r="D162" s="4"/>
      <c r="E162" s="2"/>
      <c r="F162" s="2"/>
      <c r="G162" s="2"/>
      <c r="J162" s="4"/>
      <c r="K162" s="4"/>
      <c r="L162" s="4"/>
      <c r="M162" s="4"/>
      <c r="N162" s="4"/>
    </row>
    <row r="163" spans="4:14" ht="12.75">
      <c r="D163" s="4"/>
      <c r="E163" s="2"/>
      <c r="F163" s="2"/>
      <c r="G163" s="2"/>
      <c r="J163" s="4"/>
      <c r="K163" s="4"/>
      <c r="L163" s="4"/>
      <c r="M163" s="4"/>
      <c r="N163" s="4"/>
    </row>
    <row r="164" spans="4:14" ht="12.75">
      <c r="D164" s="4"/>
      <c r="E164" s="2"/>
      <c r="F164" s="2"/>
      <c r="G164" s="2"/>
      <c r="J164" s="4"/>
      <c r="K164" s="4"/>
      <c r="L164" s="4"/>
      <c r="M164" s="4"/>
      <c r="N164" s="4"/>
    </row>
    <row r="165" spans="4:14" ht="12.75">
      <c r="D165" s="4"/>
      <c r="E165" s="2"/>
      <c r="F165" s="2"/>
      <c r="G165" s="2"/>
      <c r="J165" s="4"/>
      <c r="K165" s="4"/>
      <c r="L165" s="4"/>
      <c r="M165" s="4"/>
      <c r="N165" s="4"/>
    </row>
    <row r="166" spans="4:14" ht="12.75">
      <c r="D166" s="4"/>
      <c r="E166" s="2"/>
      <c r="F166" s="2"/>
      <c r="G166" s="2"/>
      <c r="J166" s="4"/>
      <c r="K166" s="4"/>
      <c r="L166" s="4"/>
      <c r="M166" s="4"/>
      <c r="N166" s="4"/>
    </row>
    <row r="167" spans="4:14" ht="12.75">
      <c r="D167" s="4"/>
      <c r="E167" s="2"/>
      <c r="F167" s="2"/>
      <c r="G167" s="2"/>
      <c r="J167" s="4"/>
      <c r="K167" s="4"/>
      <c r="L167" s="4"/>
      <c r="M167" s="4"/>
      <c r="N167" s="4"/>
    </row>
    <row r="168" spans="4:14" ht="12.75">
      <c r="D168" s="4"/>
      <c r="E168" s="2"/>
      <c r="F168" s="2"/>
      <c r="G168" s="2"/>
      <c r="J168" s="4"/>
      <c r="K168" s="4"/>
      <c r="L168" s="4"/>
      <c r="M168" s="4"/>
      <c r="N168" s="4"/>
    </row>
    <row r="169" spans="4:14" ht="12.75">
      <c r="D169" s="4"/>
      <c r="E169" s="2"/>
      <c r="F169" s="2"/>
      <c r="G169" s="2"/>
      <c r="J169" s="4"/>
      <c r="K169" s="4"/>
      <c r="L169" s="4"/>
      <c r="M169" s="4"/>
      <c r="N169" s="4"/>
    </row>
    <row r="170" spans="4:14" ht="12.75">
      <c r="D170" s="4"/>
      <c r="E170" s="2"/>
      <c r="F170" s="2"/>
      <c r="G170" s="2"/>
      <c r="J170" s="4"/>
      <c r="K170" s="4"/>
      <c r="L170" s="4"/>
      <c r="M170" s="4"/>
      <c r="N170" s="4"/>
    </row>
    <row r="171" spans="4:14" ht="12.75">
      <c r="D171" s="4"/>
      <c r="E171" s="2"/>
      <c r="F171" s="2"/>
      <c r="G171" s="2"/>
      <c r="J171" s="4"/>
      <c r="K171" s="4"/>
      <c r="L171" s="4"/>
      <c r="M171" s="4"/>
      <c r="N171" s="4"/>
    </row>
    <row r="172" spans="4:14" ht="12.75">
      <c r="D172" s="4"/>
      <c r="E172" s="2"/>
      <c r="F172" s="2"/>
      <c r="G172" s="2"/>
      <c r="J172" s="4"/>
      <c r="K172" s="4"/>
      <c r="L172" s="4"/>
      <c r="M172" s="4"/>
      <c r="N172" s="4"/>
    </row>
    <row r="173" spans="4:14" ht="12.75">
      <c r="D173" s="4"/>
      <c r="E173" s="2"/>
      <c r="F173" s="2"/>
      <c r="G173" s="2"/>
      <c r="J173" s="4"/>
      <c r="K173" s="4"/>
      <c r="L173" s="4"/>
      <c r="M173" s="4"/>
      <c r="N173" s="4"/>
    </row>
    <row r="174" spans="4:14" ht="12.75">
      <c r="D174" s="4"/>
      <c r="E174" s="2"/>
      <c r="F174" s="2"/>
      <c r="G174" s="2"/>
      <c r="J174" s="4"/>
      <c r="K174" s="4"/>
      <c r="L174" s="4"/>
      <c r="M174" s="4"/>
      <c r="N174" s="4"/>
    </row>
    <row r="175" spans="4:14" ht="12.75">
      <c r="D175" s="4"/>
      <c r="E175" s="2"/>
      <c r="F175" s="2"/>
      <c r="G175" s="2"/>
      <c r="J175" s="4"/>
      <c r="K175" s="4"/>
      <c r="L175" s="4"/>
      <c r="M175" s="4"/>
      <c r="N175" s="4"/>
    </row>
    <row r="176" spans="4:14" ht="12.75">
      <c r="D176" s="4"/>
      <c r="E176" s="2"/>
      <c r="F176" s="2"/>
      <c r="G176" s="2"/>
      <c r="J176" s="4"/>
      <c r="K176" s="4"/>
      <c r="L176" s="4"/>
      <c r="M176" s="4"/>
      <c r="N176" s="4"/>
    </row>
    <row r="177" spans="4:14" ht="12.75">
      <c r="D177" s="4"/>
      <c r="E177" s="2"/>
      <c r="F177" s="2"/>
      <c r="G177" s="2"/>
      <c r="J177" s="4"/>
      <c r="K177" s="4"/>
      <c r="L177" s="4"/>
      <c r="M177" s="4"/>
      <c r="N177" s="4"/>
    </row>
    <row r="178" spans="4:14" ht="12.75">
      <c r="D178" s="4"/>
      <c r="E178" s="2"/>
      <c r="F178" s="2"/>
      <c r="G178" s="2"/>
      <c r="J178" s="4"/>
      <c r="K178" s="4"/>
      <c r="L178" s="4"/>
      <c r="M178" s="4"/>
      <c r="N178" s="4"/>
    </row>
    <row r="179" spans="4:14" ht="12.75">
      <c r="D179" s="4"/>
      <c r="E179" s="2"/>
      <c r="F179" s="2"/>
      <c r="G179" s="2"/>
      <c r="J179" s="4"/>
      <c r="K179" s="4"/>
      <c r="L179" s="4"/>
      <c r="M179" s="4"/>
      <c r="N179" s="4"/>
    </row>
    <row r="180" spans="4:14" ht="12.75">
      <c r="D180" s="4"/>
      <c r="E180" s="2"/>
      <c r="F180" s="2"/>
      <c r="G180" s="2"/>
      <c r="J180" s="4"/>
      <c r="K180" s="4"/>
      <c r="L180" s="4"/>
      <c r="M180" s="4"/>
      <c r="N180" s="4"/>
    </row>
    <row r="181" spans="4:14" ht="12.75">
      <c r="D181" s="4"/>
      <c r="E181" s="2"/>
      <c r="F181" s="2"/>
      <c r="G181" s="2"/>
      <c r="J181" s="4"/>
      <c r="K181" s="4"/>
      <c r="L181" s="4"/>
      <c r="M181" s="4"/>
      <c r="N181" s="4"/>
    </row>
    <row r="182" spans="4:14" ht="12.75">
      <c r="D182" s="4"/>
      <c r="E182" s="2"/>
      <c r="F182" s="2"/>
      <c r="G182" s="2"/>
      <c r="J182" s="4"/>
      <c r="K182" s="4"/>
      <c r="L182" s="4"/>
      <c r="M182" s="4"/>
      <c r="N182" s="4"/>
    </row>
    <row r="183" spans="4:14" ht="12.75">
      <c r="D183" s="4"/>
      <c r="E183" s="2"/>
      <c r="F183" s="2"/>
      <c r="G183" s="2"/>
      <c r="J183" s="4"/>
      <c r="K183" s="4"/>
      <c r="L183" s="4"/>
      <c r="M183" s="4"/>
      <c r="N183" s="4"/>
    </row>
    <row r="184" spans="4:14" ht="12.75">
      <c r="D184" s="4"/>
      <c r="E184" s="2"/>
      <c r="F184" s="2"/>
      <c r="G184" s="2"/>
      <c r="J184" s="4"/>
      <c r="K184" s="4"/>
      <c r="L184" s="4"/>
      <c r="M184" s="4"/>
      <c r="N184" s="4"/>
    </row>
    <row r="185" spans="4:14" ht="12.75">
      <c r="D185" s="4"/>
      <c r="E185" s="2"/>
      <c r="F185" s="2"/>
      <c r="G185" s="2"/>
      <c r="J185" s="4"/>
      <c r="K185" s="4"/>
      <c r="L185" s="4"/>
      <c r="M185" s="4"/>
      <c r="N185" s="4"/>
    </row>
    <row r="186" spans="4:14" ht="12.75">
      <c r="D186" s="4"/>
      <c r="E186" s="2"/>
      <c r="F186" s="2"/>
      <c r="G186" s="2"/>
      <c r="J186" s="4"/>
      <c r="K186" s="4"/>
      <c r="L186" s="4"/>
      <c r="M186" s="4"/>
      <c r="N186" s="4"/>
    </row>
    <row r="187" spans="4:14" ht="12.75">
      <c r="D187" s="4"/>
      <c r="E187" s="2"/>
      <c r="F187" s="2"/>
      <c r="G187" s="2"/>
      <c r="J187" s="4"/>
      <c r="K187" s="4"/>
      <c r="L187" s="4"/>
      <c r="M187" s="4"/>
      <c r="N187" s="4"/>
    </row>
    <row r="188" spans="4:14" ht="12.75">
      <c r="D188" s="4"/>
      <c r="E188" s="2"/>
      <c r="F188" s="2"/>
      <c r="G188" s="2"/>
      <c r="J188" s="4"/>
      <c r="K188" s="4"/>
      <c r="L188" s="4"/>
      <c r="M188" s="4"/>
      <c r="N188" s="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 r:id="rId1"/>
  <headerFooter alignWithMargins="0">
    <oddHeader>&amp;C&amp;16Observatoire du dépôt légal : données 2009-2011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A25" sqref="A25"/>
    </sheetView>
  </sheetViews>
  <sheetFormatPr defaultColWidth="42.7109375" defaultRowHeight="12.75"/>
  <cols>
    <col min="1" max="1" width="34.7109375" style="44" customWidth="1"/>
    <col min="2" max="2" width="31.28125" style="53" customWidth="1"/>
    <col min="3" max="3" width="30.7109375" style="53" customWidth="1"/>
    <col min="4" max="12" width="42.7109375" style="9" customWidth="1"/>
    <col min="13" max="255" width="42.7109375" style="44" customWidth="1"/>
    <col min="256" max="16384" width="42.7109375" style="45" customWidth="1"/>
  </cols>
  <sheetData>
    <row r="1" spans="1:3" ht="12.75">
      <c r="A1" s="42"/>
      <c r="B1" s="43"/>
      <c r="C1" s="43"/>
    </row>
    <row r="2" spans="1:3" ht="18">
      <c r="A2" s="46" t="s">
        <v>285</v>
      </c>
      <c r="B2" s="43"/>
      <c r="C2" s="43"/>
    </row>
    <row r="3" spans="1:7" ht="12.75">
      <c r="A3" s="19" t="s">
        <v>173</v>
      </c>
      <c r="B3" s="20" t="s">
        <v>13</v>
      </c>
      <c r="C3" s="20" t="s">
        <v>14</v>
      </c>
      <c r="G3" s="47"/>
    </row>
    <row r="4" spans="1:7" ht="12.75">
      <c r="A4" s="48" t="s">
        <v>174</v>
      </c>
      <c r="B4" s="49">
        <v>450276930</v>
      </c>
      <c r="C4" s="49">
        <v>651203675</v>
      </c>
      <c r="G4" s="47"/>
    </row>
    <row r="5" spans="1:7" ht="12.75">
      <c r="A5" s="48" t="s">
        <v>175</v>
      </c>
      <c r="B5" s="49">
        <v>346462771</v>
      </c>
      <c r="C5" s="49">
        <v>394074939</v>
      </c>
      <c r="G5" s="47"/>
    </row>
    <row r="6" spans="1:7" ht="12.75">
      <c r="A6" s="48" t="s">
        <v>176</v>
      </c>
      <c r="B6" s="49">
        <v>32589692</v>
      </c>
      <c r="C6" s="49">
        <v>41694824</v>
      </c>
      <c r="G6" s="47"/>
    </row>
    <row r="7" spans="1:7" ht="12.75">
      <c r="A7" s="48" t="s">
        <v>177</v>
      </c>
      <c r="B7" s="49">
        <v>452489</v>
      </c>
      <c r="C7" s="49">
        <v>595300</v>
      </c>
      <c r="G7" s="47"/>
    </row>
    <row r="8" spans="1:7" ht="12.75">
      <c r="A8" s="48" t="s">
        <v>178</v>
      </c>
      <c r="B8" s="49">
        <v>258123</v>
      </c>
      <c r="C8" s="49">
        <v>524735</v>
      </c>
      <c r="G8" s="47"/>
    </row>
    <row r="9" spans="1:11" ht="12.75">
      <c r="A9" s="33" t="s">
        <v>0</v>
      </c>
      <c r="B9" s="34">
        <f>SUM(B4:B8)</f>
        <v>830040005</v>
      </c>
      <c r="C9" s="34">
        <f>SUM(C4:C8)</f>
        <v>1088093473</v>
      </c>
      <c r="D9" s="50"/>
      <c r="E9" s="51"/>
      <c r="F9" s="51"/>
      <c r="G9" s="51"/>
      <c r="H9" s="51"/>
      <c r="I9" s="51"/>
      <c r="J9" s="51"/>
      <c r="K9" s="51"/>
    </row>
    <row r="10" spans="1:11" ht="12.75">
      <c r="A10" s="52" t="s">
        <v>10</v>
      </c>
      <c r="B10" s="51"/>
      <c r="C10" s="51"/>
      <c r="D10" s="50"/>
      <c r="E10" s="51"/>
      <c r="F10" s="51"/>
      <c r="G10" s="51"/>
      <c r="H10" s="51"/>
      <c r="I10" s="51"/>
      <c r="J10" s="51"/>
      <c r="K10" s="51"/>
    </row>
    <row r="11" spans="1:11" ht="12.75">
      <c r="A11" s="52" t="s">
        <v>11</v>
      </c>
      <c r="B11" s="51"/>
      <c r="C11" s="51"/>
      <c r="D11" s="50"/>
      <c r="E11" s="51"/>
      <c r="F11" s="51"/>
      <c r="G11" s="51"/>
      <c r="H11" s="51"/>
      <c r="I11" s="51"/>
      <c r="J11" s="51"/>
      <c r="K11" s="51"/>
    </row>
    <row r="12" spans="1:11" ht="12.75">
      <c r="A12" s="51"/>
      <c r="B12" s="51"/>
      <c r="C12" s="51"/>
      <c r="D12" s="50"/>
      <c r="E12" s="51"/>
      <c r="F12" s="51"/>
      <c r="G12" s="51"/>
      <c r="H12" s="51"/>
      <c r="I12" s="51"/>
      <c r="J12" s="51"/>
      <c r="K12" s="51"/>
    </row>
    <row r="13" ht="15" customHeight="1">
      <c r="A13" s="46" t="s">
        <v>286</v>
      </c>
    </row>
    <row r="14" spans="1:4" ht="12.75">
      <c r="A14" s="19" t="s">
        <v>179</v>
      </c>
      <c r="B14" s="20" t="s">
        <v>13</v>
      </c>
      <c r="C14" s="20" t="s">
        <v>14</v>
      </c>
      <c r="D14" s="54"/>
    </row>
    <row r="15" spans="1:11" ht="12.75">
      <c r="A15" s="21" t="s">
        <v>180</v>
      </c>
      <c r="B15" s="22">
        <v>407876039</v>
      </c>
      <c r="C15" s="22">
        <v>596310890</v>
      </c>
      <c r="E15" s="51"/>
      <c r="F15" s="51"/>
      <c r="G15" s="51"/>
      <c r="H15" s="51"/>
      <c r="I15" s="51"/>
      <c r="J15" s="51"/>
      <c r="K15" s="51"/>
    </row>
    <row r="16" spans="1:11" ht="12.75">
      <c r="A16" s="21" t="s">
        <v>181</v>
      </c>
      <c r="B16" s="22">
        <v>220850701</v>
      </c>
      <c r="C16" s="22">
        <v>273409778</v>
      </c>
      <c r="E16" s="51"/>
      <c r="F16" s="51"/>
      <c r="G16" s="51"/>
      <c r="H16" s="51"/>
      <c r="I16" s="51"/>
      <c r="J16" s="51"/>
      <c r="K16" s="51"/>
    </row>
    <row r="17" spans="1:11" ht="12.75">
      <c r="A17" s="21" t="s">
        <v>182</v>
      </c>
      <c r="B17" s="22">
        <v>85340231</v>
      </c>
      <c r="C17" s="22">
        <v>61928204</v>
      </c>
      <c r="E17" s="51"/>
      <c r="F17" s="51"/>
      <c r="G17" s="51"/>
      <c r="H17" s="51"/>
      <c r="I17" s="51"/>
      <c r="J17" s="51"/>
      <c r="K17" s="51"/>
    </row>
    <row r="18" spans="1:11" ht="12.75">
      <c r="A18" s="21" t="s">
        <v>183</v>
      </c>
      <c r="B18" s="22">
        <v>36236958</v>
      </c>
      <c r="C18" s="22">
        <v>53676306</v>
      </c>
      <c r="E18" s="51"/>
      <c r="F18" s="51"/>
      <c r="G18" s="51"/>
      <c r="H18" s="51"/>
      <c r="I18" s="51"/>
      <c r="J18" s="51"/>
      <c r="K18" s="51"/>
    </row>
    <row r="19" spans="1:11" ht="12.75">
      <c r="A19" s="21" t="s">
        <v>184</v>
      </c>
      <c r="B19" s="22">
        <v>14247772</v>
      </c>
      <c r="C19" s="22">
        <v>15986373</v>
      </c>
      <c r="E19" s="51"/>
      <c r="F19" s="51"/>
      <c r="G19" s="51"/>
      <c r="H19" s="51"/>
      <c r="I19" s="51"/>
      <c r="J19" s="51"/>
      <c r="K19" s="51"/>
    </row>
    <row r="20" spans="1:11" ht="12.75">
      <c r="A20" s="21" t="s">
        <v>185</v>
      </c>
      <c r="B20" s="22">
        <v>6558279</v>
      </c>
      <c r="C20" s="22">
        <v>13068844</v>
      </c>
      <c r="E20" s="51"/>
      <c r="F20" s="51"/>
      <c r="G20" s="51"/>
      <c r="H20" s="51"/>
      <c r="I20" s="51"/>
      <c r="J20" s="51"/>
      <c r="K20" s="51"/>
    </row>
    <row r="21" spans="1:11" ht="12.75">
      <c r="A21" s="21" t="s">
        <v>186</v>
      </c>
      <c r="B21" s="22">
        <v>10606918</v>
      </c>
      <c r="C21" s="22">
        <v>12344915</v>
      </c>
      <c r="E21" s="51"/>
      <c r="F21" s="51"/>
      <c r="G21" s="51"/>
      <c r="H21" s="51"/>
      <c r="I21" s="51"/>
      <c r="J21" s="51"/>
      <c r="K21" s="51"/>
    </row>
    <row r="22" spans="1:11" ht="12.75">
      <c r="A22" s="21" t="s">
        <v>187</v>
      </c>
      <c r="B22" s="22">
        <v>8962452</v>
      </c>
      <c r="C22" s="22">
        <v>10996776</v>
      </c>
      <c r="E22" s="51"/>
      <c r="F22" s="51"/>
      <c r="G22" s="51"/>
      <c r="H22" s="51"/>
      <c r="I22" s="51"/>
      <c r="J22" s="51"/>
      <c r="K22" s="51"/>
    </row>
    <row r="23" spans="1:11" ht="12.75">
      <c r="A23" s="21" t="s">
        <v>188</v>
      </c>
      <c r="B23" s="22">
        <v>8293294</v>
      </c>
      <c r="C23" s="22">
        <v>10148523</v>
      </c>
      <c r="E23" s="51"/>
      <c r="F23" s="51"/>
      <c r="G23" s="51"/>
      <c r="H23" s="51"/>
      <c r="I23" s="51"/>
      <c r="J23" s="51"/>
      <c r="K23" s="51"/>
    </row>
    <row r="24" spans="1:11" ht="12.75">
      <c r="A24" s="21" t="s">
        <v>189</v>
      </c>
      <c r="B24" s="22">
        <v>8284532</v>
      </c>
      <c r="C24" s="22">
        <v>8700553</v>
      </c>
      <c r="E24" s="51"/>
      <c r="F24" s="51"/>
      <c r="G24" s="51"/>
      <c r="H24" s="51"/>
      <c r="I24" s="51"/>
      <c r="J24" s="51"/>
      <c r="K24" s="51"/>
    </row>
    <row r="25" spans="1:11" ht="12.75">
      <c r="A25" s="21" t="s">
        <v>190</v>
      </c>
      <c r="B25" s="22">
        <v>5918560</v>
      </c>
      <c r="C25" s="22">
        <v>7102702</v>
      </c>
      <c r="E25" s="51"/>
      <c r="F25" s="51"/>
      <c r="G25" s="51"/>
      <c r="H25" s="51"/>
      <c r="I25" s="51"/>
      <c r="J25" s="51"/>
      <c r="K25" s="51"/>
    </row>
    <row r="26" spans="1:11" ht="12.75">
      <c r="A26" s="21" t="s">
        <v>191</v>
      </c>
      <c r="B26" s="22">
        <v>3244708</v>
      </c>
      <c r="C26" s="22">
        <v>5807979</v>
      </c>
      <c r="E26" s="51"/>
      <c r="F26" s="51"/>
      <c r="G26" s="51"/>
      <c r="H26" s="51"/>
      <c r="I26" s="51"/>
      <c r="J26" s="51"/>
      <c r="K26" s="51"/>
    </row>
    <row r="27" spans="1:11" ht="12.75">
      <c r="A27" s="21" t="s">
        <v>192</v>
      </c>
      <c r="B27" s="22">
        <v>1899557</v>
      </c>
      <c r="C27" s="22">
        <v>3692133</v>
      </c>
      <c r="E27" s="51"/>
      <c r="F27" s="51"/>
      <c r="G27" s="51"/>
      <c r="H27" s="51"/>
      <c r="I27" s="51"/>
      <c r="J27" s="51"/>
      <c r="K27" s="51"/>
    </row>
    <row r="28" spans="1:11" ht="12.75">
      <c r="A28" s="21" t="s">
        <v>193</v>
      </c>
      <c r="B28" s="22">
        <v>1395462</v>
      </c>
      <c r="C28" s="22">
        <v>2504899</v>
      </c>
      <c r="E28" s="51"/>
      <c r="F28" s="51"/>
      <c r="G28" s="51"/>
      <c r="H28" s="51"/>
      <c r="I28" s="51"/>
      <c r="J28" s="51"/>
      <c r="K28" s="51"/>
    </row>
    <row r="29" spans="1:11" ht="12.75">
      <c r="A29" s="21" t="s">
        <v>194</v>
      </c>
      <c r="B29" s="22">
        <v>1535442</v>
      </c>
      <c r="C29" s="22">
        <v>2137601</v>
      </c>
      <c r="E29" s="51"/>
      <c r="F29" s="51"/>
      <c r="G29" s="51"/>
      <c r="H29" s="51"/>
      <c r="I29" s="51"/>
      <c r="J29" s="51"/>
      <c r="K29" s="51"/>
    </row>
    <row r="30" spans="1:11" ht="12.75">
      <c r="A30" s="21" t="s">
        <v>195</v>
      </c>
      <c r="B30" s="22">
        <v>1557868</v>
      </c>
      <c r="C30" s="22">
        <v>2005955</v>
      </c>
      <c r="E30" s="51"/>
      <c r="F30" s="51"/>
      <c r="G30" s="51"/>
      <c r="H30" s="51"/>
      <c r="I30" s="51"/>
      <c r="J30" s="51"/>
      <c r="K30" s="51"/>
    </row>
    <row r="31" spans="1:11" ht="12.75">
      <c r="A31" s="21" t="s">
        <v>196</v>
      </c>
      <c r="B31" s="22">
        <v>1326244</v>
      </c>
      <c r="C31" s="22">
        <v>1998420</v>
      </c>
      <c r="E31" s="51"/>
      <c r="F31" s="51"/>
      <c r="G31" s="51"/>
      <c r="H31" s="51"/>
      <c r="I31" s="51"/>
      <c r="J31" s="51"/>
      <c r="K31" s="51"/>
    </row>
    <row r="32" spans="1:11" ht="12.75">
      <c r="A32" s="21" t="s">
        <v>197</v>
      </c>
      <c r="B32" s="22">
        <v>827016</v>
      </c>
      <c r="C32" s="22">
        <v>1490009</v>
      </c>
      <c r="E32" s="51"/>
      <c r="F32" s="51"/>
      <c r="G32" s="51"/>
      <c r="H32" s="51"/>
      <c r="I32" s="51"/>
      <c r="J32" s="51"/>
      <c r="K32" s="51"/>
    </row>
    <row r="33" spans="1:11" ht="12.75">
      <c r="A33" s="21" t="s">
        <v>198</v>
      </c>
      <c r="B33" s="22">
        <v>821780</v>
      </c>
      <c r="C33" s="22">
        <v>861883</v>
      </c>
      <c r="E33" s="51"/>
      <c r="F33" s="51"/>
      <c r="G33" s="51"/>
      <c r="H33" s="51"/>
      <c r="I33" s="51"/>
      <c r="J33" s="51"/>
      <c r="K33" s="51"/>
    </row>
    <row r="34" spans="1:11" ht="12.75">
      <c r="A34" s="21" t="s">
        <v>199</v>
      </c>
      <c r="B34" s="22">
        <v>320983</v>
      </c>
      <c r="C34" s="22">
        <v>452635</v>
      </c>
      <c r="E34" s="51"/>
      <c r="F34" s="51"/>
      <c r="G34" s="51"/>
      <c r="H34" s="51"/>
      <c r="I34" s="51"/>
      <c r="J34" s="51"/>
      <c r="K34" s="51"/>
    </row>
    <row r="35" spans="1:11" ht="12.75">
      <c r="A35" s="21" t="s">
        <v>200</v>
      </c>
      <c r="B35" s="22">
        <v>132187</v>
      </c>
      <c r="C35" s="22">
        <v>369063</v>
      </c>
      <c r="E35" s="51"/>
      <c r="F35" s="51"/>
      <c r="G35" s="51"/>
      <c r="H35" s="51"/>
      <c r="I35" s="51"/>
      <c r="J35" s="51"/>
      <c r="K35" s="51"/>
    </row>
    <row r="36" spans="1:11" ht="12.75">
      <c r="A36" s="21" t="s">
        <v>201</v>
      </c>
      <c r="B36" s="22">
        <v>183151</v>
      </c>
      <c r="C36" s="22">
        <v>313076</v>
      </c>
      <c r="E36" s="51"/>
      <c r="F36" s="51"/>
      <c r="G36" s="51"/>
      <c r="H36" s="51"/>
      <c r="I36" s="51"/>
      <c r="J36" s="51"/>
      <c r="K36" s="51"/>
    </row>
    <row r="37" spans="1:11" ht="12.75">
      <c r="A37" s="21" t="s">
        <v>202</v>
      </c>
      <c r="B37" s="22">
        <v>313002</v>
      </c>
      <c r="C37" s="22">
        <v>300900</v>
      </c>
      <c r="E37" s="51"/>
      <c r="F37" s="51"/>
      <c r="G37" s="51"/>
      <c r="H37" s="51"/>
      <c r="I37" s="51"/>
      <c r="J37" s="51"/>
      <c r="K37" s="51"/>
    </row>
    <row r="38" spans="1:11" ht="12.75">
      <c r="A38" s="21" t="s">
        <v>203</v>
      </c>
      <c r="B38" s="22">
        <v>309757</v>
      </c>
      <c r="C38" s="22">
        <v>292776</v>
      </c>
      <c r="E38" s="51"/>
      <c r="F38" s="51"/>
      <c r="G38" s="51"/>
      <c r="H38" s="51"/>
      <c r="I38" s="51"/>
      <c r="J38" s="51"/>
      <c r="K38" s="51"/>
    </row>
    <row r="39" spans="1:11" ht="12.75">
      <c r="A39" s="21" t="s">
        <v>204</v>
      </c>
      <c r="B39" s="22">
        <v>77505</v>
      </c>
      <c r="C39" s="22">
        <v>254261</v>
      </c>
      <c r="E39" s="51"/>
      <c r="F39" s="51"/>
      <c r="G39" s="51"/>
      <c r="H39" s="51"/>
      <c r="I39" s="51"/>
      <c r="J39" s="51"/>
      <c r="K39" s="51"/>
    </row>
    <row r="40" spans="1:11" ht="12.75">
      <c r="A40" s="21" t="s">
        <v>205</v>
      </c>
      <c r="B40" s="22">
        <v>219479</v>
      </c>
      <c r="C40" s="22">
        <v>250658</v>
      </c>
      <c r="E40" s="51"/>
      <c r="F40" s="51"/>
      <c r="G40" s="51"/>
      <c r="H40" s="51"/>
      <c r="I40" s="51"/>
      <c r="J40" s="51"/>
      <c r="K40" s="51"/>
    </row>
    <row r="41" spans="1:11" ht="12.75">
      <c r="A41" s="21" t="s">
        <v>206</v>
      </c>
      <c r="B41" s="22">
        <v>206995</v>
      </c>
      <c r="C41" s="22">
        <v>239761</v>
      </c>
      <c r="E41" s="51"/>
      <c r="F41" s="51"/>
      <c r="G41" s="51"/>
      <c r="H41" s="51"/>
      <c r="I41" s="51"/>
      <c r="J41" s="51"/>
      <c r="K41" s="51"/>
    </row>
    <row r="42" spans="1:11" ht="12.75">
      <c r="A42" s="21" t="s">
        <v>207</v>
      </c>
      <c r="B42" s="22">
        <v>764319</v>
      </c>
      <c r="C42" s="22">
        <v>216302</v>
      </c>
      <c r="E42" s="51"/>
      <c r="F42" s="51"/>
      <c r="G42" s="51"/>
      <c r="H42" s="51"/>
      <c r="I42" s="51"/>
      <c r="J42" s="51"/>
      <c r="K42" s="51"/>
    </row>
    <row r="43" spans="1:11" ht="12.75">
      <c r="A43" s="21" t="s">
        <v>208</v>
      </c>
      <c r="B43" s="22">
        <v>65961</v>
      </c>
      <c r="C43" s="22">
        <v>215344</v>
      </c>
      <c r="E43" s="51"/>
      <c r="F43" s="51"/>
      <c r="G43" s="51"/>
      <c r="H43" s="51"/>
      <c r="I43" s="51"/>
      <c r="J43" s="51"/>
      <c r="K43" s="51"/>
    </row>
    <row r="44" spans="1:11" ht="12.75">
      <c r="A44" s="21" t="s">
        <v>209</v>
      </c>
      <c r="B44" s="22">
        <v>88226</v>
      </c>
      <c r="C44" s="22">
        <v>201270</v>
      </c>
      <c r="E44" s="51"/>
      <c r="F44" s="51"/>
      <c r="G44" s="51"/>
      <c r="H44" s="51"/>
      <c r="I44" s="51"/>
      <c r="J44" s="51"/>
      <c r="K44" s="51"/>
    </row>
    <row r="45" spans="1:11" ht="12.75">
      <c r="A45" s="21" t="s">
        <v>210</v>
      </c>
      <c r="B45" s="22">
        <v>213759</v>
      </c>
      <c r="C45" s="22">
        <v>162371</v>
      </c>
      <c r="E45" s="51"/>
      <c r="F45" s="51"/>
      <c r="G45" s="51"/>
      <c r="H45" s="51"/>
      <c r="I45" s="51"/>
      <c r="J45" s="51"/>
      <c r="K45" s="51"/>
    </row>
    <row r="46" spans="1:11" ht="12.75">
      <c r="A46" s="21" t="s">
        <v>211</v>
      </c>
      <c r="B46" s="22">
        <v>51467</v>
      </c>
      <c r="C46" s="22">
        <v>142774</v>
      </c>
      <c r="E46" s="51"/>
      <c r="F46" s="51"/>
      <c r="G46" s="51"/>
      <c r="H46" s="51"/>
      <c r="I46" s="51"/>
      <c r="J46" s="51"/>
      <c r="K46" s="51"/>
    </row>
    <row r="47" spans="1:11" ht="12.75">
      <c r="A47" s="21" t="s">
        <v>212</v>
      </c>
      <c r="B47" s="22">
        <v>19001</v>
      </c>
      <c r="C47" s="22">
        <v>135724</v>
      </c>
      <c r="E47" s="51"/>
      <c r="F47" s="51"/>
      <c r="G47" s="51"/>
      <c r="H47" s="51"/>
      <c r="I47" s="51"/>
      <c r="J47" s="51"/>
      <c r="K47" s="51"/>
    </row>
    <row r="48" spans="1:11" ht="12.75">
      <c r="A48" s="21" t="s">
        <v>213</v>
      </c>
      <c r="B48" s="22">
        <v>29364</v>
      </c>
      <c r="C48" s="22">
        <v>101005</v>
      </c>
      <c r="E48" s="51"/>
      <c r="F48" s="51"/>
      <c r="G48" s="51"/>
      <c r="H48" s="51"/>
      <c r="I48" s="51"/>
      <c r="J48" s="51"/>
      <c r="K48" s="51"/>
    </row>
    <row r="49" spans="1:11" ht="12.75">
      <c r="A49" s="21" t="s">
        <v>214</v>
      </c>
      <c r="B49" s="22">
        <v>29357</v>
      </c>
      <c r="C49" s="22">
        <v>99245</v>
      </c>
      <c r="E49" s="51"/>
      <c r="F49" s="51"/>
      <c r="G49" s="51"/>
      <c r="H49" s="51"/>
      <c r="I49" s="51"/>
      <c r="J49" s="51"/>
      <c r="K49" s="51"/>
    </row>
    <row r="50" spans="1:11" ht="12.75">
      <c r="A50" s="21" t="s">
        <v>215</v>
      </c>
      <c r="B50" s="22">
        <v>7947</v>
      </c>
      <c r="C50" s="22">
        <v>93396</v>
      </c>
      <c r="E50" s="51"/>
      <c r="F50" s="51"/>
      <c r="G50" s="51"/>
      <c r="H50" s="51"/>
      <c r="I50" s="51"/>
      <c r="J50" s="51"/>
      <c r="K50" s="51"/>
    </row>
    <row r="51" spans="1:11" ht="12.75">
      <c r="A51" s="21" t="s">
        <v>216</v>
      </c>
      <c r="B51" s="22">
        <v>150583</v>
      </c>
      <c r="C51" s="22">
        <v>88903</v>
      </c>
      <c r="E51" s="51"/>
      <c r="F51" s="51"/>
      <c r="G51" s="51"/>
      <c r="H51" s="51"/>
      <c r="I51" s="51"/>
      <c r="J51" s="51"/>
      <c r="K51" s="51"/>
    </row>
    <row r="52" spans="1:11" ht="12.75">
      <c r="A52" s="21" t="s">
        <v>217</v>
      </c>
      <c r="B52" s="22">
        <v>57385</v>
      </c>
      <c r="C52" s="22">
        <v>73209</v>
      </c>
      <c r="E52" s="51"/>
      <c r="F52" s="51"/>
      <c r="G52" s="51"/>
      <c r="H52" s="51"/>
      <c r="I52" s="51"/>
      <c r="J52" s="51"/>
      <c r="K52" s="51"/>
    </row>
    <row r="53" spans="1:11" ht="12.75">
      <c r="A53" s="21" t="s">
        <v>218</v>
      </c>
      <c r="B53" s="22">
        <v>48730</v>
      </c>
      <c r="C53" s="22">
        <v>72927</v>
      </c>
      <c r="E53" s="51"/>
      <c r="F53" s="51"/>
      <c r="G53" s="51"/>
      <c r="H53" s="51"/>
      <c r="I53" s="51"/>
      <c r="J53" s="51"/>
      <c r="K53" s="51"/>
    </row>
    <row r="54" spans="1:11" ht="12.75">
      <c r="A54" s="21" t="s">
        <v>219</v>
      </c>
      <c r="B54" s="22">
        <v>63840</v>
      </c>
      <c r="C54" s="22">
        <v>72758</v>
      </c>
      <c r="E54" s="51"/>
      <c r="F54" s="51"/>
      <c r="G54" s="51"/>
      <c r="H54" s="51"/>
      <c r="I54" s="51"/>
      <c r="J54" s="51"/>
      <c r="K54" s="51"/>
    </row>
    <row r="55" spans="1:11" ht="12.75">
      <c r="A55" s="21" t="s">
        <v>220</v>
      </c>
      <c r="B55" s="22">
        <v>72038</v>
      </c>
      <c r="C55" s="22">
        <v>70144</v>
      </c>
      <c r="E55" s="51"/>
      <c r="F55" s="51"/>
      <c r="G55" s="51"/>
      <c r="H55" s="51"/>
      <c r="I55" s="51"/>
      <c r="J55" s="51"/>
      <c r="K55" s="51"/>
    </row>
    <row r="56" spans="1:11" ht="12.75">
      <c r="A56" s="21" t="s">
        <v>221</v>
      </c>
      <c r="B56" s="22">
        <v>2546</v>
      </c>
      <c r="C56" s="22">
        <v>66827</v>
      </c>
      <c r="E56" s="51"/>
      <c r="F56" s="51"/>
      <c r="G56" s="51"/>
      <c r="H56" s="51"/>
      <c r="I56" s="51"/>
      <c r="J56" s="51"/>
      <c r="K56" s="51"/>
    </row>
    <row r="57" spans="1:11" ht="12.75">
      <c r="A57" s="21" t="s">
        <v>222</v>
      </c>
      <c r="B57" s="22">
        <v>52124</v>
      </c>
      <c r="C57" s="22">
        <v>64599</v>
      </c>
      <c r="E57" s="51"/>
      <c r="F57" s="51"/>
      <c r="G57" s="51"/>
      <c r="H57" s="51"/>
      <c r="I57" s="51"/>
      <c r="J57" s="51"/>
      <c r="K57" s="51"/>
    </row>
    <row r="58" spans="1:11" ht="12.75">
      <c r="A58" s="21" t="s">
        <v>223</v>
      </c>
      <c r="B58" s="22">
        <v>62708</v>
      </c>
      <c r="C58" s="22">
        <v>60524</v>
      </c>
      <c r="E58" s="51"/>
      <c r="F58" s="51"/>
      <c r="G58" s="51"/>
      <c r="H58" s="51"/>
      <c r="I58" s="51"/>
      <c r="J58" s="51"/>
      <c r="K58" s="51"/>
    </row>
    <row r="59" spans="1:11" ht="12.75">
      <c r="A59" s="21" t="s">
        <v>224</v>
      </c>
      <c r="B59" s="22">
        <v>49827</v>
      </c>
      <c r="C59" s="22">
        <v>51397</v>
      </c>
      <c r="E59" s="51"/>
      <c r="F59" s="51"/>
      <c r="G59" s="51"/>
      <c r="H59" s="51"/>
      <c r="I59" s="51"/>
      <c r="J59" s="51"/>
      <c r="K59" s="51"/>
    </row>
    <row r="60" spans="1:11" ht="12.75">
      <c r="A60" s="21" t="s">
        <v>175</v>
      </c>
      <c r="B60" s="22">
        <v>19346</v>
      </c>
      <c r="C60" s="22">
        <v>48874</v>
      </c>
      <c r="E60" s="51"/>
      <c r="F60" s="51"/>
      <c r="G60" s="51"/>
      <c r="H60" s="51"/>
      <c r="I60" s="51"/>
      <c r="J60" s="51"/>
      <c r="K60" s="51"/>
    </row>
    <row r="61" spans="1:11" ht="12.75">
      <c r="A61" s="21" t="s">
        <v>225</v>
      </c>
      <c r="B61" s="22">
        <v>51355</v>
      </c>
      <c r="C61" s="22">
        <v>47177</v>
      </c>
      <c r="E61" s="51"/>
      <c r="F61" s="51"/>
      <c r="G61" s="51"/>
      <c r="H61" s="51"/>
      <c r="I61" s="51"/>
      <c r="J61" s="51"/>
      <c r="K61" s="51"/>
    </row>
    <row r="62" spans="1:11" ht="12.75">
      <c r="A62" s="21" t="s">
        <v>226</v>
      </c>
      <c r="B62" s="22">
        <v>19543</v>
      </c>
      <c r="C62" s="22">
        <v>46180</v>
      </c>
      <c r="E62" s="51"/>
      <c r="F62" s="51"/>
      <c r="G62" s="51"/>
      <c r="H62" s="51"/>
      <c r="I62" s="51"/>
      <c r="J62" s="51"/>
      <c r="K62" s="51"/>
    </row>
    <row r="63" spans="1:11" ht="12.75">
      <c r="A63" s="21" t="s">
        <v>227</v>
      </c>
      <c r="B63" s="22">
        <v>25515</v>
      </c>
      <c r="C63" s="22">
        <v>44423</v>
      </c>
      <c r="E63" s="51"/>
      <c r="F63" s="51"/>
      <c r="G63" s="51"/>
      <c r="H63" s="51"/>
      <c r="I63" s="51"/>
      <c r="J63" s="51"/>
      <c r="K63" s="51"/>
    </row>
    <row r="64" spans="1:11" ht="12.75">
      <c r="A64" s="21" t="s">
        <v>1</v>
      </c>
      <c r="B64" s="22">
        <v>2639898</v>
      </c>
      <c r="C64" s="22">
        <v>3360200</v>
      </c>
      <c r="E64" s="51"/>
      <c r="F64" s="51"/>
      <c r="G64" s="51"/>
      <c r="H64" s="51"/>
      <c r="I64" s="51"/>
      <c r="J64" s="51"/>
      <c r="K64" s="51"/>
    </row>
    <row r="65" ht="12.75">
      <c r="A65" s="52" t="s">
        <v>10</v>
      </c>
    </row>
    <row r="66" ht="12.75">
      <c r="A66" s="52" t="s">
        <v>11</v>
      </c>
    </row>
    <row r="68" ht="18">
      <c r="A68" s="55" t="s">
        <v>228</v>
      </c>
    </row>
    <row r="69" spans="1:3" ht="12.75">
      <c r="A69" s="19" t="s">
        <v>173</v>
      </c>
      <c r="B69" s="20" t="s">
        <v>229</v>
      </c>
      <c r="C69" s="20" t="s">
        <v>230</v>
      </c>
    </row>
    <row r="70" spans="1:3" ht="12.75">
      <c r="A70" s="21" t="s">
        <v>174</v>
      </c>
      <c r="B70" s="56">
        <f>13977244050701/(1024*1024*1024)</f>
        <v>13017.322915327735</v>
      </c>
      <c r="C70" s="56">
        <f>20786712063541/(1024*1024*1024)</f>
        <v>19359.13419680763</v>
      </c>
    </row>
    <row r="71" spans="1:3" ht="12.75">
      <c r="A71" s="21" t="s">
        <v>175</v>
      </c>
      <c r="B71" s="56">
        <f>10082528604893/(1024*1024*1024)</f>
        <v>9390.086498943157</v>
      </c>
      <c r="C71" s="56">
        <f>14972539847882/(1024*1024*1024)</f>
        <v>13944.26435966231</v>
      </c>
    </row>
    <row r="72" spans="1:3" ht="12.75">
      <c r="A72" s="21" t="s">
        <v>176</v>
      </c>
      <c r="B72" s="56">
        <f>10517138008847/(1024*1024*1024)</f>
        <v>9794.848047985695</v>
      </c>
      <c r="C72" s="56">
        <f>14164389842222/(1024*1024*1024)</f>
        <v>13191.616015715525</v>
      </c>
    </row>
    <row r="73" spans="1:3" ht="12.75">
      <c r="A73" s="21" t="s">
        <v>178</v>
      </c>
      <c r="B73" s="56">
        <f>3698994067411/(1024*1024*1024)</f>
        <v>3444.9566783485934</v>
      </c>
      <c r="C73" s="56">
        <f>8790435997142/(1024*1024*1024)</f>
        <v>8186.731484850869</v>
      </c>
    </row>
    <row r="74" spans="1:3" ht="12.75">
      <c r="A74" s="21" t="s">
        <v>177</v>
      </c>
      <c r="B74" s="56">
        <f>2390877372091/(1024*1024*1024)</f>
        <v>2226.6780697656795</v>
      </c>
      <c r="C74" s="56">
        <f>3101222402149/(1024*1024*1024)</f>
        <v>2888.2384320246056</v>
      </c>
    </row>
    <row r="75" spans="1:3" ht="12.75">
      <c r="A75" s="33" t="s">
        <v>0</v>
      </c>
      <c r="B75" s="34">
        <f>SUM(B70:B74)</f>
        <v>37873.89221037086</v>
      </c>
      <c r="C75" s="34">
        <f>SUM(C70:C74)</f>
        <v>57569.98448906094</v>
      </c>
    </row>
    <row r="76" ht="12.75">
      <c r="A76" s="52" t="s">
        <v>10</v>
      </c>
    </row>
    <row r="77" ht="12.75">
      <c r="A77" s="52" t="s">
        <v>11</v>
      </c>
    </row>
    <row r="79" ht="18">
      <c r="A79" s="55" t="s">
        <v>231</v>
      </c>
    </row>
    <row r="80" spans="1:3" ht="12.75">
      <c r="A80" s="19" t="s">
        <v>179</v>
      </c>
      <c r="B80" s="20" t="s">
        <v>229</v>
      </c>
      <c r="C80" s="20" t="s">
        <v>230</v>
      </c>
    </row>
    <row r="81" spans="1:3" ht="12.75">
      <c r="A81" s="21" t="s">
        <v>180</v>
      </c>
      <c r="B81" s="56">
        <v>10941.159056563862</v>
      </c>
      <c r="C81" s="56">
        <v>16603.960837561637</v>
      </c>
    </row>
    <row r="82" spans="1:3" ht="12.75">
      <c r="A82" s="21" t="s">
        <v>181</v>
      </c>
      <c r="B82" s="56">
        <v>8049.7905020825565</v>
      </c>
      <c r="C82" s="56">
        <v>11955.498503030278</v>
      </c>
    </row>
    <row r="83" spans="1:3" ht="12.75">
      <c r="A83" s="21" t="s">
        <v>188</v>
      </c>
      <c r="B83" s="56">
        <v>5251.909823031165</v>
      </c>
      <c r="C83" s="56">
        <v>6877.946414592676</v>
      </c>
    </row>
    <row r="84" spans="1:3" ht="12.75">
      <c r="A84" s="21" t="s">
        <v>212</v>
      </c>
      <c r="B84" s="56">
        <v>493.03688994050026</v>
      </c>
      <c r="C84" s="56">
        <v>3090.7219025650993</v>
      </c>
    </row>
    <row r="85" spans="1:3" ht="12.75">
      <c r="A85" s="21" t="s">
        <v>208</v>
      </c>
      <c r="B85" s="56">
        <v>900.5287874406204</v>
      </c>
      <c r="C85" s="56">
        <v>2710.8164496654645</v>
      </c>
    </row>
    <row r="86" spans="1:3" ht="12.75">
      <c r="A86" s="21" t="s">
        <v>199</v>
      </c>
      <c r="B86" s="56">
        <v>2022.1222238549963</v>
      </c>
      <c r="C86" s="56">
        <v>2662.7146211890504</v>
      </c>
    </row>
    <row r="87" spans="1:3" ht="12.75">
      <c r="A87" s="21" t="s">
        <v>187</v>
      </c>
      <c r="B87" s="56">
        <v>1814.372394383885</v>
      </c>
      <c r="C87" s="56">
        <v>2403.926271257922</v>
      </c>
    </row>
    <row r="88" spans="1:3" ht="12.75">
      <c r="A88" s="21" t="s">
        <v>198</v>
      </c>
      <c r="B88" s="56">
        <v>803.5263889031485</v>
      </c>
      <c r="C88" s="56">
        <v>1629.9768311418593</v>
      </c>
    </row>
    <row r="89" spans="1:3" ht="12.75">
      <c r="A89" s="21" t="s">
        <v>183</v>
      </c>
      <c r="B89" s="56">
        <v>611.363867267035</v>
      </c>
      <c r="C89" s="56">
        <v>1234.4896106505767</v>
      </c>
    </row>
    <row r="90" spans="1:3" ht="12.75">
      <c r="A90" s="21" t="s">
        <v>206</v>
      </c>
      <c r="B90" s="56">
        <v>845.3737130565569</v>
      </c>
      <c r="C90" s="56">
        <v>1150.4746877346188</v>
      </c>
    </row>
    <row r="91" spans="1:3" ht="12.75">
      <c r="A91" s="21" t="s">
        <v>190</v>
      </c>
      <c r="B91" s="56">
        <v>792.3628339357674</v>
      </c>
      <c r="C91" s="56">
        <v>1097.613482019864</v>
      </c>
    </row>
    <row r="92" spans="1:3" ht="12.75">
      <c r="A92" s="21" t="s">
        <v>223</v>
      </c>
      <c r="B92" s="56">
        <v>702.7137018349022</v>
      </c>
      <c r="C92" s="56">
        <v>655.7273812424392</v>
      </c>
    </row>
    <row r="93" spans="1:3" ht="12.75">
      <c r="A93" s="21" t="s">
        <v>232</v>
      </c>
      <c r="B93" s="56">
        <v>539.5435582315549</v>
      </c>
      <c r="C93" s="56">
        <v>573.9261060804129</v>
      </c>
    </row>
    <row r="94" spans="1:3" ht="12.75">
      <c r="A94" s="21" t="s">
        <v>225</v>
      </c>
      <c r="B94" s="56">
        <v>526.5685817245394</v>
      </c>
      <c r="C94" s="56">
        <v>535.2765540946275</v>
      </c>
    </row>
    <row r="95" spans="1:3" ht="12.75">
      <c r="A95" s="21" t="s">
        <v>182</v>
      </c>
      <c r="B95" s="56">
        <v>534.1782347066328</v>
      </c>
      <c r="C95" s="56">
        <v>478.5764263002202</v>
      </c>
    </row>
    <row r="96" spans="1:3" ht="12.75">
      <c r="A96" s="21" t="s">
        <v>205</v>
      </c>
      <c r="B96" s="56">
        <v>298.5323591083288</v>
      </c>
      <c r="C96" s="56">
        <v>442.8435137802735</v>
      </c>
    </row>
    <row r="97" spans="1:3" ht="12.75">
      <c r="A97" s="21" t="s">
        <v>189</v>
      </c>
      <c r="B97" s="56">
        <v>150.4056803882122</v>
      </c>
      <c r="C97" s="56">
        <v>210.40923609025776</v>
      </c>
    </row>
    <row r="98" spans="1:3" ht="12.75">
      <c r="A98" s="21" t="s">
        <v>233</v>
      </c>
      <c r="B98" s="56">
        <v>0.009498045779764652</v>
      </c>
      <c r="C98" s="56">
        <v>168.51527214422822</v>
      </c>
    </row>
    <row r="99" spans="1:3" ht="12.75">
      <c r="A99" s="21" t="s">
        <v>234</v>
      </c>
      <c r="B99" s="56">
        <v>208.30801696050912</v>
      </c>
      <c r="C99" s="56">
        <v>164.5393849434331</v>
      </c>
    </row>
    <row r="100" spans="1:3" ht="12.75">
      <c r="A100" s="21" t="s">
        <v>235</v>
      </c>
      <c r="B100" s="56">
        <v>139.53371755126864</v>
      </c>
      <c r="C100" s="56">
        <v>160.2880355687812</v>
      </c>
    </row>
    <row r="101" spans="1:3" ht="12.75">
      <c r="A101" s="21" t="s">
        <v>236</v>
      </c>
      <c r="B101" s="56">
        <v>92.26570604648441</v>
      </c>
      <c r="C101" s="56">
        <v>149.9620516030118</v>
      </c>
    </row>
    <row r="102" spans="1:3" ht="12.75">
      <c r="A102" s="21" t="s">
        <v>237</v>
      </c>
      <c r="B102" s="56">
        <v>76.34810451511294</v>
      </c>
      <c r="C102" s="56">
        <v>140.71587939560413</v>
      </c>
    </row>
    <row r="103" spans="1:3" ht="12.75">
      <c r="A103" s="21" t="s">
        <v>185</v>
      </c>
      <c r="B103" s="56">
        <v>112.70625868532807</v>
      </c>
      <c r="C103" s="56">
        <v>140.61297725699842</v>
      </c>
    </row>
    <row r="104" spans="1:3" ht="12.75">
      <c r="A104" s="21" t="s">
        <v>224</v>
      </c>
      <c r="B104" s="56">
        <v>138.25665511284024</v>
      </c>
      <c r="C104" s="56">
        <v>134.66927507147193</v>
      </c>
    </row>
    <row r="105" spans="1:3" ht="12.75">
      <c r="A105" s="21" t="s">
        <v>191</v>
      </c>
      <c r="B105" s="56">
        <v>60.58770520798862</v>
      </c>
      <c r="C105" s="56">
        <v>132.97368163522333</v>
      </c>
    </row>
    <row r="106" spans="1:3" ht="12.75">
      <c r="A106" s="21" t="s">
        <v>186</v>
      </c>
      <c r="B106" s="56">
        <v>101.95460305083543</v>
      </c>
      <c r="C106" s="56">
        <v>131.01197730842978</v>
      </c>
    </row>
    <row r="107" spans="1:3" ht="12.75">
      <c r="A107" s="21" t="s">
        <v>238</v>
      </c>
      <c r="B107" s="56">
        <v>7.907085379585624</v>
      </c>
      <c r="C107" s="56">
        <v>127.19932602904737</v>
      </c>
    </row>
    <row r="108" spans="1:3" ht="12.75">
      <c r="A108" s="21" t="s">
        <v>218</v>
      </c>
      <c r="B108" s="56">
        <v>60.171363113448024</v>
      </c>
      <c r="C108" s="56">
        <v>107.33585728798062</v>
      </c>
    </row>
    <row r="109" spans="1:3" ht="12.75">
      <c r="A109" s="21" t="s">
        <v>192</v>
      </c>
      <c r="B109" s="56">
        <v>33.919912590645254</v>
      </c>
      <c r="C109" s="56">
        <v>95.66006992384791</v>
      </c>
    </row>
    <row r="110" spans="1:3" ht="12.75">
      <c r="A110" s="21" t="s">
        <v>239</v>
      </c>
      <c r="B110" s="56">
        <v>61.90096388012171</v>
      </c>
      <c r="C110" s="56">
        <v>92.67972094845027</v>
      </c>
    </row>
    <row r="111" spans="1:3" ht="12.75">
      <c r="A111" s="21" t="s">
        <v>203</v>
      </c>
      <c r="B111" s="56">
        <v>93.60707705747336</v>
      </c>
      <c r="C111" s="56">
        <v>83.8135711941868</v>
      </c>
    </row>
    <row r="112" spans="1:3" ht="12.75">
      <c r="A112" s="21" t="s">
        <v>240</v>
      </c>
      <c r="B112" s="56">
        <v>68.11394476611167</v>
      </c>
      <c r="C112" s="56">
        <v>71.74613992776722</v>
      </c>
    </row>
    <row r="113" spans="1:3" ht="12.75">
      <c r="A113" s="21" t="s">
        <v>241</v>
      </c>
      <c r="B113" s="56">
        <v>53.16241937689483</v>
      </c>
      <c r="C113" s="56">
        <v>69.51103038806468</v>
      </c>
    </row>
    <row r="114" spans="1:3" ht="12.75">
      <c r="A114" s="21" t="s">
        <v>242</v>
      </c>
      <c r="B114" s="56">
        <v>68.27552048955113</v>
      </c>
      <c r="C114" s="56">
        <v>68.02684158179909</v>
      </c>
    </row>
    <row r="115" spans="1:3" ht="12.75">
      <c r="A115" s="21" t="s">
        <v>195</v>
      </c>
      <c r="B115" s="56">
        <v>36.97294675838202</v>
      </c>
      <c r="C115" s="56">
        <v>67.56873198319227</v>
      </c>
    </row>
    <row r="116" spans="1:3" ht="12.75">
      <c r="A116" s="21" t="s">
        <v>243</v>
      </c>
      <c r="B116" s="56">
        <v>57.03740770742297</v>
      </c>
      <c r="C116" s="56">
        <v>62.68281760253012</v>
      </c>
    </row>
    <row r="117" spans="1:3" ht="12.75">
      <c r="A117" s="21" t="s">
        <v>244</v>
      </c>
      <c r="B117" s="56">
        <v>33.05701091326773</v>
      </c>
      <c r="C117" s="56">
        <v>60.03459752257913</v>
      </c>
    </row>
    <row r="118" spans="1:3" ht="12.75">
      <c r="A118" s="21" t="s">
        <v>245</v>
      </c>
      <c r="B118" s="56">
        <v>15.123419560492039</v>
      </c>
      <c r="C118" s="56">
        <v>51.74645615555346</v>
      </c>
    </row>
    <row r="119" spans="1:3" ht="12.75">
      <c r="A119" s="21" t="s">
        <v>246</v>
      </c>
      <c r="B119" s="56">
        <v>2.002333148382604</v>
      </c>
      <c r="C119" s="56">
        <v>43.420227377675474</v>
      </c>
    </row>
    <row r="120" spans="1:3" ht="12.75">
      <c r="A120" s="21" t="s">
        <v>247</v>
      </c>
      <c r="B120" s="56">
        <v>17.24485359247774</v>
      </c>
      <c r="C120" s="56">
        <v>42.77096737921238</v>
      </c>
    </row>
    <row r="121" spans="1:3" ht="12.75">
      <c r="A121" s="21" t="s">
        <v>196</v>
      </c>
      <c r="B121" s="56">
        <v>32.3253078693524</v>
      </c>
      <c r="C121" s="56">
        <v>40.191621971316636</v>
      </c>
    </row>
    <row r="122" spans="1:3" ht="12.75">
      <c r="A122" s="21" t="s">
        <v>210</v>
      </c>
      <c r="B122" s="56">
        <v>41.65875682514161</v>
      </c>
      <c r="C122" s="56">
        <v>39.67465317901224</v>
      </c>
    </row>
    <row r="123" spans="1:3" ht="12.75">
      <c r="A123" s="21" t="s">
        <v>248</v>
      </c>
      <c r="B123" s="56">
        <v>28.684123007580638</v>
      </c>
      <c r="C123" s="56">
        <v>35.959859675727785</v>
      </c>
    </row>
    <row r="124" spans="1:3" ht="12.75">
      <c r="A124" s="21" t="s">
        <v>249</v>
      </c>
      <c r="B124" s="56">
        <v>4.994247693568468</v>
      </c>
      <c r="C124" s="56">
        <v>34.51748585514724</v>
      </c>
    </row>
    <row r="125" spans="1:3" ht="12.75">
      <c r="A125" s="21" t="s">
        <v>250</v>
      </c>
      <c r="B125" s="56">
        <v>3.6431302949786186</v>
      </c>
      <c r="C125" s="56">
        <v>32.84947295114398</v>
      </c>
    </row>
    <row r="126" spans="1:3" ht="12.75">
      <c r="A126" s="21" t="s">
        <v>251</v>
      </c>
      <c r="B126" s="56">
        <v>11.495066015981138</v>
      </c>
      <c r="C126" s="56">
        <v>31.433226101100445</v>
      </c>
    </row>
    <row r="127" spans="1:3" ht="12.75">
      <c r="A127" s="21" t="s">
        <v>193</v>
      </c>
      <c r="B127" s="56">
        <v>25.04444425459951</v>
      </c>
      <c r="C127" s="56">
        <v>31.169968677684665</v>
      </c>
    </row>
    <row r="128" spans="1:3" ht="12.75">
      <c r="A128" s="21" t="s">
        <v>252</v>
      </c>
      <c r="B128" s="56">
        <v>18.184721861965954</v>
      </c>
      <c r="C128" s="56">
        <v>30.49647475965321</v>
      </c>
    </row>
    <row r="129" spans="1:3" ht="12.75">
      <c r="A129" s="21" t="s">
        <v>253</v>
      </c>
      <c r="B129" s="56">
        <v>23.139642810449004</v>
      </c>
      <c r="C129" s="56">
        <v>30.16914295963943</v>
      </c>
    </row>
    <row r="130" spans="1:3" ht="12.75">
      <c r="A130" s="21" t="s">
        <v>170</v>
      </c>
      <c r="B130" s="56">
        <f>B77-SUM(B81:B129)</f>
        <v>-37005.124560598284</v>
      </c>
      <c r="C130" s="56">
        <f>C77-SUM(C81:C129)</f>
        <v>-56988.84562535677</v>
      </c>
    </row>
    <row r="131" ht="12.75">
      <c r="A131" s="52" t="s">
        <v>10</v>
      </c>
    </row>
    <row r="132" ht="12.75">
      <c r="A132" s="52" t="s">
        <v>11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 r:id="rId1"/>
  <headerFooter alignWithMargins="0">
    <oddHeader>&amp;C&amp;16Observatoire du dépôt légal : données 2009-2011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">
      <selection activeCell="A71" sqref="A71"/>
    </sheetView>
  </sheetViews>
  <sheetFormatPr defaultColWidth="42.7109375" defaultRowHeight="12.75"/>
  <cols>
    <col min="1" max="1" width="37.140625" style="61" customWidth="1"/>
    <col min="2" max="2" width="34.421875" style="61" customWidth="1"/>
    <col min="3" max="3" width="34.421875" style="69" customWidth="1"/>
    <col min="4" max="4" width="42.7109375" style="35" customWidth="1"/>
    <col min="5" max="5" width="42.7109375" style="61" customWidth="1"/>
    <col min="6" max="8" width="42.7109375" style="35" customWidth="1"/>
    <col min="9" max="16384" width="42.7109375" style="61" customWidth="1"/>
  </cols>
  <sheetData>
    <row r="1" spans="1:4" ht="12.75">
      <c r="A1" s="57"/>
      <c r="B1" s="58"/>
      <c r="C1" s="59"/>
      <c r="D1" s="60"/>
    </row>
    <row r="2" spans="1:4" ht="18">
      <c r="A2" s="62" t="s">
        <v>254</v>
      </c>
      <c r="B2" s="58"/>
      <c r="C2" s="59"/>
      <c r="D2" s="60"/>
    </row>
    <row r="3" spans="1:4" ht="12.75">
      <c r="A3" s="19" t="s">
        <v>254</v>
      </c>
      <c r="B3" s="20" t="s">
        <v>255</v>
      </c>
      <c r="C3" s="20" t="s">
        <v>256</v>
      </c>
      <c r="D3" s="60"/>
    </row>
    <row r="4" spans="1:4" ht="12.75">
      <c r="A4" s="31" t="s">
        <v>257</v>
      </c>
      <c r="B4" s="32">
        <v>1664680</v>
      </c>
      <c r="C4" s="32">
        <v>2551047</v>
      </c>
      <c r="D4" s="60"/>
    </row>
    <row r="5" spans="1:4" ht="12.75">
      <c r="A5" s="31" t="s">
        <v>258</v>
      </c>
      <c r="B5" s="32">
        <v>2803</v>
      </c>
      <c r="C5" s="32">
        <v>90110</v>
      </c>
      <c r="D5" s="60"/>
    </row>
    <row r="6" spans="1:4" ht="12.75">
      <c r="A6" s="31" t="s">
        <v>259</v>
      </c>
      <c r="B6" s="32">
        <v>3442</v>
      </c>
      <c r="C6" s="32">
        <v>7839</v>
      </c>
      <c r="D6" s="60"/>
    </row>
    <row r="7" spans="1:4" ht="12.75">
      <c r="A7" s="31" t="s">
        <v>260</v>
      </c>
      <c r="B7" s="32">
        <v>1167</v>
      </c>
      <c r="C7" s="32">
        <v>5260</v>
      </c>
      <c r="D7" s="60"/>
    </row>
    <row r="8" spans="1:4" ht="12.75">
      <c r="A8" s="31" t="s">
        <v>261</v>
      </c>
      <c r="B8" s="32">
        <v>568</v>
      </c>
      <c r="C8" s="32">
        <v>4898</v>
      </c>
      <c r="D8" s="60"/>
    </row>
    <row r="9" spans="1:4" ht="12.75">
      <c r="A9" s="31" t="s">
        <v>262</v>
      </c>
      <c r="B9" s="32">
        <v>60</v>
      </c>
      <c r="C9" s="32">
        <v>2711</v>
      </c>
      <c r="D9" s="60"/>
    </row>
    <row r="10" spans="1:4" ht="12.75">
      <c r="A10" s="31" t="s">
        <v>263</v>
      </c>
      <c r="B10" s="32">
        <v>31</v>
      </c>
      <c r="C10" s="32">
        <v>1588</v>
      </c>
      <c r="D10" s="60"/>
    </row>
    <row r="11" spans="1:4" ht="12.75">
      <c r="A11" s="31" t="s">
        <v>264</v>
      </c>
      <c r="B11" s="32">
        <v>79</v>
      </c>
      <c r="C11" s="31">
        <v>819</v>
      </c>
      <c r="D11" s="60"/>
    </row>
    <row r="12" spans="1:4" ht="12.75">
      <c r="A12" s="31" t="s">
        <v>265</v>
      </c>
      <c r="B12" s="32">
        <v>35</v>
      </c>
      <c r="C12" s="31">
        <v>721</v>
      </c>
      <c r="D12" s="60"/>
    </row>
    <row r="13" spans="1:4" ht="12.75">
      <c r="A13" s="31" t="s">
        <v>266</v>
      </c>
      <c r="B13" s="32">
        <v>7</v>
      </c>
      <c r="C13" s="31">
        <v>569</v>
      </c>
      <c r="D13" s="60"/>
    </row>
    <row r="14" spans="1:4" ht="12.75">
      <c r="A14" s="31" t="s">
        <v>267</v>
      </c>
      <c r="B14" s="32">
        <v>34</v>
      </c>
      <c r="C14" s="31">
        <v>432</v>
      </c>
      <c r="D14" s="60"/>
    </row>
    <row r="15" spans="1:4" ht="12.75">
      <c r="A15" s="31" t="s">
        <v>268</v>
      </c>
      <c r="B15" s="32">
        <v>3</v>
      </c>
      <c r="C15" s="31">
        <v>383</v>
      </c>
      <c r="D15" s="60"/>
    </row>
    <row r="16" spans="1:4" ht="12.75">
      <c r="A16" s="31" t="s">
        <v>269</v>
      </c>
      <c r="B16" s="32">
        <v>62</v>
      </c>
      <c r="C16" s="31">
        <v>301</v>
      </c>
      <c r="D16" s="60"/>
    </row>
    <row r="17" spans="1:8" ht="12.75">
      <c r="A17" s="31" t="s">
        <v>270</v>
      </c>
      <c r="B17" s="32">
        <v>2</v>
      </c>
      <c r="C17" s="31">
        <v>272</v>
      </c>
      <c r="D17" s="60"/>
      <c r="F17" s="61"/>
      <c r="G17" s="61"/>
      <c r="H17" s="61"/>
    </row>
    <row r="18" spans="1:8" ht="12.75">
      <c r="A18" s="31" t="s">
        <v>271</v>
      </c>
      <c r="B18" s="32">
        <v>15</v>
      </c>
      <c r="C18" s="31">
        <v>219</v>
      </c>
      <c r="D18" s="60"/>
      <c r="F18" s="61"/>
      <c r="G18" s="61"/>
      <c r="H18" s="61"/>
    </row>
    <row r="19" spans="1:8" ht="12.75">
      <c r="A19" s="31" t="s">
        <v>272</v>
      </c>
      <c r="B19" s="32">
        <v>0</v>
      </c>
      <c r="C19" s="31">
        <v>118</v>
      </c>
      <c r="D19" s="60"/>
      <c r="F19" s="61"/>
      <c r="G19" s="61"/>
      <c r="H19" s="61"/>
    </row>
    <row r="20" spans="1:8" ht="12.75">
      <c r="A20" s="31" t="s">
        <v>273</v>
      </c>
      <c r="B20" s="32">
        <v>6</v>
      </c>
      <c r="C20" s="31">
        <v>96</v>
      </c>
      <c r="D20" s="60"/>
      <c r="F20" s="61"/>
      <c r="G20" s="61"/>
      <c r="H20" s="61"/>
    </row>
    <row r="21" spans="1:8" ht="12.75">
      <c r="A21" s="31" t="s">
        <v>274</v>
      </c>
      <c r="B21" s="32">
        <v>7</v>
      </c>
      <c r="C21" s="31">
        <v>83</v>
      </c>
      <c r="D21" s="60"/>
      <c r="F21" s="61"/>
      <c r="G21" s="61"/>
      <c r="H21" s="61"/>
    </row>
    <row r="22" spans="1:8" ht="12.75">
      <c r="A22" s="31" t="s">
        <v>275</v>
      </c>
      <c r="B22" s="32">
        <v>22</v>
      </c>
      <c r="C22" s="31">
        <v>79</v>
      </c>
      <c r="D22" s="60"/>
      <c r="F22" s="61"/>
      <c r="G22" s="61"/>
      <c r="H22" s="61"/>
    </row>
    <row r="23" spans="1:8" ht="12.75">
      <c r="A23" s="31" t="s">
        <v>276</v>
      </c>
      <c r="B23" s="32">
        <v>0</v>
      </c>
      <c r="C23" s="32">
        <v>74</v>
      </c>
      <c r="D23" s="60"/>
      <c r="F23" s="61"/>
      <c r="G23" s="61"/>
      <c r="H23" s="61"/>
    </row>
    <row r="24" spans="1:8" ht="12.75">
      <c r="A24" s="31" t="s">
        <v>277</v>
      </c>
      <c r="B24" s="32">
        <v>71</v>
      </c>
      <c r="C24" s="32">
        <v>915</v>
      </c>
      <c r="D24" s="60"/>
      <c r="F24" s="61"/>
      <c r="G24" s="61"/>
      <c r="H24" s="61"/>
    </row>
    <row r="25" spans="1:8" ht="12.75">
      <c r="A25" s="33" t="s">
        <v>0</v>
      </c>
      <c r="B25" s="34">
        <f>SUM(B4:B24)</f>
        <v>1673094</v>
      </c>
      <c r="C25" s="34">
        <f>SUM(C4:C24)</f>
        <v>2668534</v>
      </c>
      <c r="D25" s="60"/>
      <c r="F25" s="61"/>
      <c r="G25" s="61"/>
      <c r="H25" s="61"/>
    </row>
    <row r="26" spans="1:8" ht="12.75">
      <c r="A26" s="52" t="s">
        <v>10</v>
      </c>
      <c r="B26" s="35"/>
      <c r="C26" s="35"/>
      <c r="D26" s="60"/>
      <c r="F26" s="61"/>
      <c r="G26" s="61"/>
      <c r="H26" s="61"/>
    </row>
    <row r="27" spans="1:8" ht="12.75">
      <c r="A27" s="52" t="s">
        <v>11</v>
      </c>
      <c r="B27" s="35"/>
      <c r="C27" s="36"/>
      <c r="D27" s="60"/>
      <c r="E27" s="36"/>
      <c r="F27" s="61"/>
      <c r="G27" s="61"/>
      <c r="H27" s="61"/>
    </row>
    <row r="28" spans="1:9" ht="12.75">
      <c r="A28" s="36"/>
      <c r="B28" s="35"/>
      <c r="C28" s="36"/>
      <c r="E28" s="35"/>
      <c r="F28" s="61"/>
      <c r="H28" s="36"/>
      <c r="I28" s="36"/>
    </row>
    <row r="29" spans="1:9" ht="18">
      <c r="A29" s="63" t="s">
        <v>278</v>
      </c>
      <c r="B29" s="35"/>
      <c r="C29" s="36"/>
      <c r="D29" s="64"/>
      <c r="E29" s="35"/>
      <c r="F29" s="61"/>
      <c r="H29" s="36"/>
      <c r="I29" s="36"/>
    </row>
    <row r="30" spans="1:9" ht="12.75">
      <c r="A30" s="19" t="s">
        <v>279</v>
      </c>
      <c r="B30" s="20" t="s">
        <v>13</v>
      </c>
      <c r="C30" s="20" t="s">
        <v>14</v>
      </c>
      <c r="D30" s="64"/>
      <c r="E30" s="36"/>
      <c r="F30" s="61"/>
      <c r="I30" s="36"/>
    </row>
    <row r="31" spans="1:9" ht="12.75">
      <c r="A31" s="65" t="s">
        <v>257</v>
      </c>
      <c r="B31" s="66">
        <v>553726872</v>
      </c>
      <c r="C31" s="66">
        <v>679681393</v>
      </c>
      <c r="D31" s="64"/>
      <c r="E31" s="36"/>
      <c r="F31" s="61"/>
      <c r="I31" s="36"/>
    </row>
    <row r="32" spans="1:9" ht="12.75">
      <c r="A32" s="65" t="s">
        <v>258</v>
      </c>
      <c r="B32" s="66">
        <v>191982890</v>
      </c>
      <c r="C32" s="66">
        <v>297657691</v>
      </c>
      <c r="D32" s="64"/>
      <c r="E32" s="35"/>
      <c r="F32" s="61"/>
      <c r="H32" s="36"/>
      <c r="I32" s="35"/>
    </row>
    <row r="33" spans="1:9" ht="12.75">
      <c r="A33" s="65" t="s">
        <v>261</v>
      </c>
      <c r="B33" s="66">
        <v>19855457</v>
      </c>
      <c r="C33" s="66">
        <v>22623540</v>
      </c>
      <c r="D33" s="60"/>
      <c r="E33" s="35"/>
      <c r="F33" s="61"/>
      <c r="H33" s="36"/>
      <c r="I33" s="36"/>
    </row>
    <row r="34" spans="1:9" ht="12.75">
      <c r="A34" s="65" t="s">
        <v>260</v>
      </c>
      <c r="B34" s="66">
        <v>14912660</v>
      </c>
      <c r="C34" s="66">
        <v>19059280</v>
      </c>
      <c r="D34" s="60"/>
      <c r="E34" s="36"/>
      <c r="F34" s="61"/>
      <c r="H34" s="36"/>
      <c r="I34" s="36"/>
    </row>
    <row r="35" spans="1:9" ht="12.75">
      <c r="A35" s="65" t="s">
        <v>280</v>
      </c>
      <c r="B35" s="66">
        <v>14056412</v>
      </c>
      <c r="C35" s="66">
        <v>15986377</v>
      </c>
      <c r="D35" s="60"/>
      <c r="E35" s="36"/>
      <c r="F35" s="61"/>
      <c r="H35" s="36"/>
      <c r="I35" s="36"/>
    </row>
    <row r="36" spans="1:9" ht="12.75">
      <c r="A36" s="65" t="s">
        <v>263</v>
      </c>
      <c r="B36" s="66">
        <v>3020112</v>
      </c>
      <c r="C36" s="66">
        <v>9978220</v>
      </c>
      <c r="D36" s="60"/>
      <c r="E36" s="36"/>
      <c r="F36" s="61"/>
      <c r="H36" s="36"/>
      <c r="I36" s="36"/>
    </row>
    <row r="37" spans="1:9" ht="12.75">
      <c r="A37" s="65" t="s">
        <v>268</v>
      </c>
      <c r="B37" s="66">
        <v>1573775</v>
      </c>
      <c r="C37" s="66">
        <v>7249798</v>
      </c>
      <c r="D37" s="60"/>
      <c r="E37" s="36"/>
      <c r="F37" s="61"/>
      <c r="I37" s="36"/>
    </row>
    <row r="38" spans="1:9" ht="12.75">
      <c r="A38" s="65" t="s">
        <v>262</v>
      </c>
      <c r="B38" s="66">
        <v>2599721</v>
      </c>
      <c r="C38" s="66">
        <v>6435725</v>
      </c>
      <c r="D38" s="60"/>
      <c r="E38" s="36"/>
      <c r="F38" s="61"/>
      <c r="I38" s="36"/>
    </row>
    <row r="39" spans="1:9" ht="12.75">
      <c r="A39" s="65" t="s">
        <v>267</v>
      </c>
      <c r="B39" s="66">
        <v>1788791</v>
      </c>
      <c r="C39" s="66">
        <v>3197721</v>
      </c>
      <c r="D39" s="60"/>
      <c r="E39" s="36"/>
      <c r="F39" s="61"/>
      <c r="H39" s="36"/>
      <c r="I39" s="36"/>
    </row>
    <row r="40" spans="1:9" ht="12.75">
      <c r="A40" s="65" t="s">
        <v>265</v>
      </c>
      <c r="B40" s="66">
        <v>2863153</v>
      </c>
      <c r="C40" s="66">
        <v>3108707</v>
      </c>
      <c r="D40" s="60"/>
      <c r="E40" s="36"/>
      <c r="F40" s="61"/>
      <c r="H40" s="36"/>
      <c r="I40" s="35"/>
    </row>
    <row r="41" spans="1:9" ht="12.75">
      <c r="A41" s="65" t="s">
        <v>264</v>
      </c>
      <c r="B41" s="66">
        <v>2643899</v>
      </c>
      <c r="C41" s="66">
        <v>2885525</v>
      </c>
      <c r="D41" s="60"/>
      <c r="E41" s="36"/>
      <c r="F41" s="61"/>
      <c r="H41" s="36"/>
      <c r="I41" s="36"/>
    </row>
    <row r="42" spans="1:9" ht="12.75">
      <c r="A42" s="65" t="s">
        <v>266</v>
      </c>
      <c r="B42" s="66">
        <v>679401</v>
      </c>
      <c r="C42" s="66">
        <v>2529532</v>
      </c>
      <c r="D42" s="60"/>
      <c r="E42" s="36"/>
      <c r="F42" s="61"/>
      <c r="I42" s="36"/>
    </row>
    <row r="43" spans="1:9" ht="12.75">
      <c r="A43" s="65" t="s">
        <v>269</v>
      </c>
      <c r="B43" s="66">
        <v>1344469</v>
      </c>
      <c r="C43" s="66">
        <v>1653052</v>
      </c>
      <c r="D43" s="60"/>
      <c r="E43" s="36"/>
      <c r="F43" s="61"/>
      <c r="I43" s="36"/>
    </row>
    <row r="44" spans="1:9" ht="12.75">
      <c r="A44" s="65" t="s">
        <v>271</v>
      </c>
      <c r="B44" s="66">
        <v>815409</v>
      </c>
      <c r="C44" s="66">
        <v>1649247</v>
      </c>
      <c r="D44" s="60"/>
      <c r="E44" s="36"/>
      <c r="F44" s="61"/>
      <c r="H44" s="36"/>
      <c r="I44" s="35"/>
    </row>
    <row r="45" spans="1:9" ht="12.75">
      <c r="A45" s="65" t="s">
        <v>259</v>
      </c>
      <c r="B45" s="66">
        <v>1137372</v>
      </c>
      <c r="C45" s="66">
        <v>1570316</v>
      </c>
      <c r="D45" s="60"/>
      <c r="E45" s="36"/>
      <c r="F45" s="61"/>
      <c r="H45" s="36"/>
      <c r="I45" s="35"/>
    </row>
    <row r="46" spans="1:9" ht="12.75">
      <c r="A46" s="65" t="s">
        <v>281</v>
      </c>
      <c r="B46" s="66">
        <v>1269665</v>
      </c>
      <c r="C46" s="66">
        <v>1483201</v>
      </c>
      <c r="D46" s="60"/>
      <c r="E46" s="36"/>
      <c r="F46" s="61"/>
      <c r="I46" s="36"/>
    </row>
    <row r="47" spans="1:9" ht="12.75">
      <c r="A47" s="65" t="s">
        <v>270</v>
      </c>
      <c r="B47" s="66">
        <v>799617</v>
      </c>
      <c r="C47" s="66">
        <v>1268459</v>
      </c>
      <c r="D47" s="36"/>
      <c r="E47" s="36"/>
      <c r="F47" s="61"/>
      <c r="H47" s="36"/>
      <c r="I47" s="36"/>
    </row>
    <row r="48" spans="1:9" ht="12.75">
      <c r="A48" s="65" t="s">
        <v>282</v>
      </c>
      <c r="B48" s="66">
        <v>349283</v>
      </c>
      <c r="C48" s="66">
        <v>909333</v>
      </c>
      <c r="D48" s="36"/>
      <c r="E48" s="36"/>
      <c r="F48" s="61"/>
      <c r="H48" s="36"/>
      <c r="I48" s="36"/>
    </row>
    <row r="49" spans="1:9" ht="12.75">
      <c r="A49" s="65" t="s">
        <v>273</v>
      </c>
      <c r="B49" s="66">
        <v>387157</v>
      </c>
      <c r="C49" s="66">
        <v>795040</v>
      </c>
      <c r="D49" s="36"/>
      <c r="E49" s="36"/>
      <c r="F49" s="61"/>
      <c r="H49" s="36"/>
      <c r="I49" s="36"/>
    </row>
    <row r="50" spans="1:9" ht="12.75">
      <c r="A50" s="65" t="s">
        <v>275</v>
      </c>
      <c r="B50" s="66">
        <v>1469020</v>
      </c>
      <c r="C50" s="66">
        <v>740444</v>
      </c>
      <c r="D50" s="36"/>
      <c r="E50" s="36"/>
      <c r="F50" s="61"/>
      <c r="H50" s="36"/>
      <c r="I50" s="35"/>
    </row>
    <row r="51" spans="1:9" ht="12.75">
      <c r="A51" s="65" t="s">
        <v>170</v>
      </c>
      <c r="B51" s="66">
        <v>6145426</v>
      </c>
      <c r="C51" s="66">
        <v>9268908</v>
      </c>
      <c r="D51" s="36"/>
      <c r="E51" s="36"/>
      <c r="F51" s="61"/>
      <c r="H51" s="36"/>
      <c r="I51" s="35"/>
    </row>
    <row r="52" spans="1:9" ht="12.75">
      <c r="A52" s="33" t="s">
        <v>0</v>
      </c>
      <c r="B52" s="34">
        <v>823420561</v>
      </c>
      <c r="C52" s="34">
        <v>1089731509</v>
      </c>
      <c r="D52" s="36"/>
      <c r="E52" s="36"/>
      <c r="F52" s="61"/>
      <c r="H52" s="36"/>
      <c r="I52" s="36"/>
    </row>
    <row r="53" spans="1:9" ht="12.75">
      <c r="A53" s="52" t="s">
        <v>10</v>
      </c>
      <c r="B53" s="36"/>
      <c r="C53" s="36"/>
      <c r="D53" s="36"/>
      <c r="E53" s="36"/>
      <c r="F53" s="61"/>
      <c r="H53" s="36"/>
      <c r="I53" s="36"/>
    </row>
    <row r="54" spans="1:9" ht="12.75">
      <c r="A54" s="52" t="s">
        <v>11</v>
      </c>
      <c r="B54" s="36"/>
      <c r="C54" s="36"/>
      <c r="D54" s="36"/>
      <c r="E54" s="36"/>
      <c r="F54" s="61"/>
      <c r="H54" s="36"/>
      <c r="I54" s="36"/>
    </row>
    <row r="55" spans="1:9" ht="12.75">
      <c r="A55" s="35"/>
      <c r="B55" s="35"/>
      <c r="C55" s="36"/>
      <c r="D55" s="36"/>
      <c r="E55" s="36"/>
      <c r="F55" s="61"/>
      <c r="H55" s="36"/>
      <c r="I55" s="36"/>
    </row>
    <row r="56" spans="1:9" ht="18">
      <c r="A56" s="63" t="s">
        <v>287</v>
      </c>
      <c r="B56" s="35"/>
      <c r="C56" s="36"/>
      <c r="D56" s="36"/>
      <c r="E56" s="36"/>
      <c r="F56" s="61"/>
      <c r="H56" s="36"/>
      <c r="I56" s="35"/>
    </row>
    <row r="57" spans="1:9" ht="12.75">
      <c r="A57" s="19" t="s">
        <v>279</v>
      </c>
      <c r="B57" s="20" t="s">
        <v>229</v>
      </c>
      <c r="C57" s="20" t="s">
        <v>230</v>
      </c>
      <c r="D57" s="36"/>
      <c r="E57" s="36"/>
      <c r="F57" s="61"/>
      <c r="H57" s="36"/>
      <c r="I57" s="36"/>
    </row>
    <row r="58" spans="1:9" ht="12.75">
      <c r="A58" s="67" t="s">
        <v>257</v>
      </c>
      <c r="B58" s="68">
        <v>28462.62711967714</v>
      </c>
      <c r="C58" s="68">
        <v>35685.244885108434</v>
      </c>
      <c r="D58" s="36"/>
      <c r="E58" s="36"/>
      <c r="F58" s="61"/>
      <c r="H58" s="36"/>
      <c r="I58" s="36"/>
    </row>
    <row r="59" spans="1:9" ht="12.75">
      <c r="A59" s="67" t="s">
        <v>258</v>
      </c>
      <c r="B59" s="68">
        <v>6210.999489577487</v>
      </c>
      <c r="C59" s="68">
        <v>15878.415023298934</v>
      </c>
      <c r="D59" s="36"/>
      <c r="E59" s="36"/>
      <c r="F59" s="61"/>
      <c r="H59" s="36"/>
      <c r="I59" s="36"/>
    </row>
    <row r="60" spans="1:9" ht="12.75">
      <c r="A60" s="67" t="s">
        <v>261</v>
      </c>
      <c r="B60" s="68">
        <v>747.7087020650506</v>
      </c>
      <c r="C60" s="68">
        <v>1633.7301706736907</v>
      </c>
      <c r="D60" s="36"/>
      <c r="E60" s="36"/>
      <c r="F60" s="61"/>
      <c r="I60" s="36"/>
    </row>
    <row r="61" spans="1:9" ht="12.75">
      <c r="A61" s="67" t="s">
        <v>260</v>
      </c>
      <c r="B61" s="68">
        <v>839.9589001359418</v>
      </c>
      <c r="C61" s="68">
        <v>1267.869704312645</v>
      </c>
      <c r="D61" s="36"/>
      <c r="E61" s="35"/>
      <c r="F61" s="61"/>
      <c r="H61" s="36"/>
      <c r="I61" s="36"/>
    </row>
    <row r="62" spans="1:9" ht="12.75">
      <c r="A62" s="67" t="s">
        <v>263</v>
      </c>
      <c r="B62" s="68">
        <v>161.39258843660355</v>
      </c>
      <c r="C62" s="68">
        <v>536.1047964729369</v>
      </c>
      <c r="D62" s="36"/>
      <c r="E62" s="36"/>
      <c r="F62" s="61"/>
      <c r="H62" s="36"/>
      <c r="I62" s="36"/>
    </row>
    <row r="63" spans="1:9" ht="12.75">
      <c r="A63" s="67" t="s">
        <v>262</v>
      </c>
      <c r="B63" s="68">
        <v>164.64643419720232</v>
      </c>
      <c r="C63" s="68">
        <v>515.9357491759583</v>
      </c>
      <c r="D63" s="36"/>
      <c r="E63" s="36"/>
      <c r="F63" s="61"/>
      <c r="I63" s="36"/>
    </row>
    <row r="64" spans="1:9" ht="12.75">
      <c r="A64" s="67" t="s">
        <v>269</v>
      </c>
      <c r="B64" s="68">
        <v>146.10295343585312</v>
      </c>
      <c r="C64" s="68">
        <v>366.7265071114525</v>
      </c>
      <c r="D64" s="36"/>
      <c r="E64" s="35"/>
      <c r="F64" s="61"/>
      <c r="I64" s="36"/>
    </row>
    <row r="65" spans="1:9" ht="12.75">
      <c r="A65" s="67" t="s">
        <v>268</v>
      </c>
      <c r="B65" s="68">
        <v>46.297095137648284</v>
      </c>
      <c r="C65" s="68">
        <v>308.1336003392935</v>
      </c>
      <c r="D65" s="36"/>
      <c r="E65" s="35"/>
      <c r="F65" s="61"/>
      <c r="H65" s="36"/>
      <c r="I65" s="36"/>
    </row>
    <row r="66" spans="1:9" ht="12.75">
      <c r="A66" s="67" t="s">
        <v>267</v>
      </c>
      <c r="B66" s="68">
        <v>72.79564592707902</v>
      </c>
      <c r="C66" s="68">
        <v>163.7714344887063</v>
      </c>
      <c r="D66" s="36"/>
      <c r="E66" s="35"/>
      <c r="F66" s="61"/>
      <c r="H66" s="36"/>
      <c r="I66" s="36"/>
    </row>
    <row r="67" spans="1:9" ht="12.75">
      <c r="A67" s="67" t="s">
        <v>264</v>
      </c>
      <c r="B67" s="68">
        <v>81.84242788422853</v>
      </c>
      <c r="C67" s="68">
        <v>161.85111991968006</v>
      </c>
      <c r="D67" s="36"/>
      <c r="E67" s="35"/>
      <c r="F67" s="61"/>
      <c r="H67" s="36"/>
      <c r="I67" s="36"/>
    </row>
    <row r="68" spans="1:9" ht="12.75">
      <c r="A68" s="67" t="s">
        <v>265</v>
      </c>
      <c r="B68" s="68">
        <v>92.89244312420487</v>
      </c>
      <c r="C68" s="68">
        <v>125.43768159672618</v>
      </c>
      <c r="D68" s="36"/>
      <c r="E68" s="36"/>
      <c r="F68" s="61"/>
      <c r="I68" s="36"/>
    </row>
    <row r="69" spans="1:9" ht="12.75">
      <c r="A69" s="67" t="s">
        <v>281</v>
      </c>
      <c r="B69" s="68">
        <v>77.04712243191898</v>
      </c>
      <c r="C69" s="68">
        <v>123.40239937976003</v>
      </c>
      <c r="D69" s="36"/>
      <c r="E69" s="35"/>
      <c r="F69" s="61"/>
      <c r="H69" s="36"/>
      <c r="I69" s="36"/>
    </row>
    <row r="70" spans="1:9" ht="12.75">
      <c r="A70" s="67" t="s">
        <v>266</v>
      </c>
      <c r="B70" s="68">
        <v>22.856888781301677</v>
      </c>
      <c r="C70" s="68">
        <v>110.62690628971905</v>
      </c>
      <c r="D70" s="36"/>
      <c r="E70" s="35"/>
      <c r="F70" s="61"/>
      <c r="H70" s="36"/>
      <c r="I70" s="36"/>
    </row>
    <row r="71" spans="1:9" ht="12.75">
      <c r="A71" s="67" t="s">
        <v>271</v>
      </c>
      <c r="B71" s="68">
        <v>23.56748682167381</v>
      </c>
      <c r="C71" s="68">
        <v>81.89606736786664</v>
      </c>
      <c r="E71" s="36"/>
      <c r="F71" s="61"/>
      <c r="H71" s="36"/>
      <c r="I71" s="35"/>
    </row>
    <row r="72" spans="1:9" ht="12.75">
      <c r="A72" s="67" t="s">
        <v>259</v>
      </c>
      <c r="B72" s="68">
        <v>40.355951874516904</v>
      </c>
      <c r="C72" s="68">
        <v>68.78784309327602</v>
      </c>
      <c r="D72" s="36"/>
      <c r="E72" s="36"/>
      <c r="F72" s="61"/>
      <c r="I72" s="36"/>
    </row>
    <row r="73" spans="1:9" ht="12.75">
      <c r="A73" s="67" t="s">
        <v>273</v>
      </c>
      <c r="B73" s="68">
        <v>15.299332942813635</v>
      </c>
      <c r="C73" s="68">
        <v>53.7096364768222</v>
      </c>
      <c r="D73" s="36"/>
      <c r="E73" s="36"/>
      <c r="F73" s="61"/>
      <c r="I73" s="36"/>
    </row>
    <row r="74" spans="1:9" ht="12.75">
      <c r="A74" s="67" t="s">
        <v>270</v>
      </c>
      <c r="B74" s="68">
        <v>27.87811280693859</v>
      </c>
      <c r="C74" s="68">
        <v>52.47918769624084</v>
      </c>
      <c r="D74" s="36"/>
      <c r="E74" s="36"/>
      <c r="F74" s="61"/>
      <c r="I74" s="36"/>
    </row>
    <row r="75" spans="1:9" ht="12.75">
      <c r="A75" s="67" t="s">
        <v>274</v>
      </c>
      <c r="B75" s="68">
        <v>9.283117420040071</v>
      </c>
      <c r="C75" s="68">
        <v>38.91835670173168</v>
      </c>
      <c r="D75" s="36"/>
      <c r="E75" s="36"/>
      <c r="F75" s="61"/>
      <c r="H75" s="36"/>
      <c r="I75" s="36"/>
    </row>
    <row r="76" spans="1:9" ht="12.75">
      <c r="A76" s="67" t="s">
        <v>283</v>
      </c>
      <c r="B76" s="68">
        <v>38.3363779168576</v>
      </c>
      <c r="C76" s="68">
        <v>34.24851962830871</v>
      </c>
      <c r="E76" s="36"/>
      <c r="H76" s="36"/>
      <c r="I76" s="35"/>
    </row>
    <row r="77" spans="1:9" ht="12.75">
      <c r="A77" s="67" t="s">
        <v>284</v>
      </c>
      <c r="B77" s="68">
        <v>6.311548379249871</v>
      </c>
      <c r="C77" s="68">
        <v>32.041674693115056</v>
      </c>
      <c r="E77" s="36"/>
      <c r="I77" s="36"/>
    </row>
    <row r="78" spans="1:9" ht="12.75">
      <c r="A78" s="67" t="s">
        <v>170</v>
      </c>
      <c r="B78" s="68">
        <v>270.9376924177632</v>
      </c>
      <c r="C78" s="68">
        <v>314.52976404316723</v>
      </c>
      <c r="E78" s="36"/>
      <c r="I78" s="36"/>
    </row>
    <row r="79" spans="1:9" ht="12.75">
      <c r="A79" s="33" t="s">
        <v>0</v>
      </c>
      <c r="B79" s="34">
        <v>37559.137431391515</v>
      </c>
      <c r="C79" s="34">
        <v>57553.861027868465</v>
      </c>
      <c r="E79" s="36"/>
      <c r="H79" s="36"/>
      <c r="I79" s="36"/>
    </row>
    <row r="80" spans="1:9" ht="12.75">
      <c r="A80" s="52" t="s">
        <v>10</v>
      </c>
      <c r="B80" s="35"/>
      <c r="C80" s="36"/>
      <c r="E80" s="36"/>
      <c r="H80" s="36"/>
      <c r="I80" s="36"/>
    </row>
    <row r="81" spans="1:9" ht="12.75">
      <c r="A81" s="52" t="s">
        <v>11</v>
      </c>
      <c r="B81" s="35"/>
      <c r="C81" s="36"/>
      <c r="E81" s="36"/>
      <c r="H81" s="36"/>
      <c r="I81" s="35"/>
    </row>
    <row r="82" spans="1:9" ht="12.75">
      <c r="A82" s="35"/>
      <c r="B82" s="35"/>
      <c r="C82" s="36"/>
      <c r="E82" s="36"/>
      <c r="I82" s="36"/>
    </row>
    <row r="83" spans="1:9" ht="12.75">
      <c r="A83" s="35"/>
      <c r="B83" s="35"/>
      <c r="C83" s="36"/>
      <c r="E83" s="36"/>
      <c r="I83" s="36"/>
    </row>
    <row r="84" spans="1:9" ht="12.75">
      <c r="A84" s="35"/>
      <c r="B84" s="35"/>
      <c r="C84" s="36"/>
      <c r="E84" s="36"/>
      <c r="I84" s="36"/>
    </row>
    <row r="85" spans="1:9" ht="12.75">
      <c r="A85" s="35"/>
      <c r="B85" s="35"/>
      <c r="C85" s="36"/>
      <c r="E85" s="36"/>
      <c r="I85" s="36"/>
    </row>
    <row r="86" spans="1:9" ht="12.75">
      <c r="A86" s="35"/>
      <c r="B86" s="35"/>
      <c r="C86" s="36"/>
      <c r="E86" s="36"/>
      <c r="I86" s="36"/>
    </row>
    <row r="87" spans="1:9" ht="12.75">
      <c r="A87" s="35"/>
      <c r="B87" s="35"/>
      <c r="C87" s="36"/>
      <c r="E87" s="36"/>
      <c r="I87" s="36"/>
    </row>
    <row r="88" spans="1:9" ht="12.75">
      <c r="A88" s="35"/>
      <c r="B88" s="35"/>
      <c r="C88" s="36"/>
      <c r="E88" s="36"/>
      <c r="H88" s="36"/>
      <c r="I88" s="36"/>
    </row>
    <row r="89" spans="1:9" ht="12.75">
      <c r="A89" s="35"/>
      <c r="B89" s="35"/>
      <c r="C89" s="36"/>
      <c r="E89" s="36"/>
      <c r="H89" s="36"/>
      <c r="I89" s="36"/>
    </row>
    <row r="90" spans="1:9" ht="12.75">
      <c r="A90" s="35"/>
      <c r="B90" s="35"/>
      <c r="C90" s="36"/>
      <c r="E90" s="36"/>
      <c r="I90" s="36"/>
    </row>
    <row r="91" spans="1:9" ht="12.75">
      <c r="A91" s="35"/>
      <c r="B91" s="35"/>
      <c r="C91" s="36"/>
      <c r="E91" s="36"/>
      <c r="I91" s="36"/>
    </row>
    <row r="92" spans="1:9" ht="12.75">
      <c r="A92" s="35"/>
      <c r="B92" s="35"/>
      <c r="C92" s="36"/>
      <c r="E92" s="36"/>
      <c r="I92" s="36"/>
    </row>
    <row r="93" spans="1:9" ht="12.75">
      <c r="A93" s="35"/>
      <c r="B93" s="35"/>
      <c r="C93" s="36"/>
      <c r="E93" s="36"/>
      <c r="I93" s="36"/>
    </row>
    <row r="94" spans="1:9" ht="12.75">
      <c r="A94" s="35"/>
      <c r="B94" s="35"/>
      <c r="C94" s="36"/>
      <c r="E94" s="36"/>
      <c r="I94" s="36"/>
    </row>
    <row r="95" spans="1:9" ht="12.75">
      <c r="A95" s="35"/>
      <c r="B95" s="35"/>
      <c r="C95" s="36"/>
      <c r="E95" s="36"/>
      <c r="I95" s="36"/>
    </row>
    <row r="96" spans="1:9" ht="12.75">
      <c r="A96" s="35"/>
      <c r="B96" s="35"/>
      <c r="C96" s="36"/>
      <c r="E96" s="36"/>
      <c r="I96" s="36"/>
    </row>
    <row r="97" spans="1:9" ht="12.75">
      <c r="A97" s="35"/>
      <c r="B97" s="35"/>
      <c r="C97" s="36"/>
      <c r="E97" s="36"/>
      <c r="I97" s="36"/>
    </row>
    <row r="98" spans="1:9" ht="12.75">
      <c r="A98" s="35"/>
      <c r="B98" s="35"/>
      <c r="C98" s="36"/>
      <c r="E98" s="36"/>
      <c r="H98" s="36"/>
      <c r="I98" s="36"/>
    </row>
    <row r="99" spans="1:9" ht="12.75">
      <c r="A99" s="35"/>
      <c r="B99" s="35"/>
      <c r="C99" s="36"/>
      <c r="E99" s="36"/>
      <c r="H99" s="36"/>
      <c r="I99" s="36"/>
    </row>
    <row r="100" spans="1:9" ht="12.75">
      <c r="A100" s="35"/>
      <c r="B100" s="35"/>
      <c r="C100" s="36"/>
      <c r="E100" s="36"/>
      <c r="H100" s="36"/>
      <c r="I100" s="36"/>
    </row>
    <row r="101" spans="1:9" ht="12.75">
      <c r="A101" s="35"/>
      <c r="B101" s="35"/>
      <c r="C101" s="36"/>
      <c r="E101" s="36"/>
      <c r="H101" s="36"/>
      <c r="I101" s="36"/>
    </row>
    <row r="102" spans="1:9" ht="12.75">
      <c r="A102" s="35"/>
      <c r="B102" s="35"/>
      <c r="C102" s="36"/>
      <c r="E102" s="36"/>
      <c r="H102" s="36"/>
      <c r="I102" s="36"/>
    </row>
    <row r="103" spans="1:9" ht="12.75">
      <c r="A103" s="35"/>
      <c r="B103" s="35"/>
      <c r="C103" s="36"/>
      <c r="E103" s="36"/>
      <c r="H103" s="36"/>
      <c r="I103" s="35"/>
    </row>
    <row r="104" spans="1:9" ht="12.75">
      <c r="A104" s="35"/>
      <c r="B104" s="35"/>
      <c r="C104" s="36"/>
      <c r="E104" s="36"/>
      <c r="H104" s="36"/>
      <c r="I104" s="36"/>
    </row>
    <row r="105" spans="1:9" ht="12.75">
      <c r="A105" s="35"/>
      <c r="B105" s="35"/>
      <c r="C105" s="36"/>
      <c r="E105" s="36"/>
      <c r="H105" s="36"/>
      <c r="I105" s="35"/>
    </row>
    <row r="106" spans="1:9" ht="12.75">
      <c r="A106" s="35"/>
      <c r="B106" s="35"/>
      <c r="C106" s="36"/>
      <c r="E106" s="36"/>
      <c r="H106" s="36"/>
      <c r="I106" s="35"/>
    </row>
    <row r="107" spans="1:9" ht="12.75">
      <c r="A107" s="35"/>
      <c r="B107" s="35"/>
      <c r="C107" s="36"/>
      <c r="E107" s="36"/>
      <c r="I107" s="36"/>
    </row>
    <row r="108" spans="1:9" ht="12.75">
      <c r="A108" s="35"/>
      <c r="B108" s="35"/>
      <c r="C108" s="36"/>
      <c r="E108" s="36"/>
      <c r="H108" s="36"/>
      <c r="I108" s="36"/>
    </row>
    <row r="109" spans="1:9" ht="12.75">
      <c r="A109" s="35"/>
      <c r="B109" s="35"/>
      <c r="C109" s="36"/>
      <c r="E109" s="36"/>
      <c r="H109" s="36"/>
      <c r="I109" s="36"/>
    </row>
    <row r="110" spans="1:9" ht="12.75">
      <c r="A110" s="35"/>
      <c r="B110" s="35"/>
      <c r="C110" s="36"/>
      <c r="E110" s="36"/>
      <c r="I110" s="36"/>
    </row>
    <row r="111" spans="1:9" ht="12.75">
      <c r="A111" s="35"/>
      <c r="B111" s="35"/>
      <c r="C111" s="36"/>
      <c r="E111" s="36"/>
      <c r="I111" s="36"/>
    </row>
    <row r="112" spans="1:9" ht="12.75">
      <c r="A112" s="35"/>
      <c r="B112" s="35"/>
      <c r="C112" s="36"/>
      <c r="E112" s="36"/>
      <c r="I112" s="36"/>
    </row>
    <row r="113" spans="1:9" ht="12.75">
      <c r="A113" s="35"/>
      <c r="B113" s="35"/>
      <c r="C113" s="36"/>
      <c r="E113" s="36"/>
      <c r="I113" s="36"/>
    </row>
    <row r="114" spans="1:9" ht="12.75">
      <c r="A114" s="35"/>
      <c r="B114" s="35"/>
      <c r="C114" s="36"/>
      <c r="E114" s="36"/>
      <c r="I114" s="36"/>
    </row>
    <row r="115" spans="1:9" ht="12.75">
      <c r="A115" s="35"/>
      <c r="B115" s="35"/>
      <c r="C115" s="36"/>
      <c r="E115" s="36"/>
      <c r="I115" s="36"/>
    </row>
    <row r="116" spans="1:9" ht="12.75">
      <c r="A116" s="35"/>
      <c r="B116" s="35"/>
      <c r="C116" s="36"/>
      <c r="E116" s="36"/>
      <c r="I116" s="36"/>
    </row>
    <row r="117" spans="1:9" ht="12.75">
      <c r="A117" s="35"/>
      <c r="B117" s="35"/>
      <c r="C117" s="36"/>
      <c r="E117" s="36"/>
      <c r="I117" s="36"/>
    </row>
    <row r="118" spans="1:9" ht="12.75">
      <c r="A118" s="35"/>
      <c r="B118" s="35"/>
      <c r="C118" s="36"/>
      <c r="E118" s="36"/>
      <c r="I118" s="36"/>
    </row>
    <row r="119" spans="1:9" ht="12.75">
      <c r="A119" s="35"/>
      <c r="B119" s="35"/>
      <c r="C119" s="36"/>
      <c r="E119" s="36"/>
      <c r="I119" s="36"/>
    </row>
    <row r="120" spans="1:9" ht="12.75">
      <c r="A120" s="35"/>
      <c r="B120" s="35"/>
      <c r="C120" s="36"/>
      <c r="E120" s="36"/>
      <c r="I120" s="36"/>
    </row>
    <row r="121" spans="1:9" ht="12.75">
      <c r="A121" s="35"/>
      <c r="B121" s="35"/>
      <c r="C121" s="36"/>
      <c r="E121" s="36"/>
      <c r="I121" s="36"/>
    </row>
    <row r="122" spans="1:9" ht="12.75">
      <c r="A122" s="35"/>
      <c r="B122" s="35"/>
      <c r="C122" s="36"/>
      <c r="E122" s="36"/>
      <c r="I122" s="36"/>
    </row>
    <row r="123" spans="1:9" ht="12.75">
      <c r="A123" s="35"/>
      <c r="B123" s="35"/>
      <c r="C123" s="36"/>
      <c r="E123" s="36"/>
      <c r="I123" s="36"/>
    </row>
    <row r="124" spans="1:9" ht="12.75">
      <c r="A124" s="35"/>
      <c r="B124" s="35"/>
      <c r="C124" s="36"/>
      <c r="E124" s="36"/>
      <c r="I124" s="36"/>
    </row>
    <row r="125" spans="1:9" ht="12.75">
      <c r="A125" s="35"/>
      <c r="B125" s="35"/>
      <c r="C125" s="36"/>
      <c r="E125" s="36"/>
      <c r="I125" s="36"/>
    </row>
    <row r="126" spans="1:9" ht="12.75">
      <c r="A126" s="35"/>
      <c r="B126" s="35"/>
      <c r="C126" s="36"/>
      <c r="E126" s="36"/>
      <c r="I126" s="36"/>
    </row>
    <row r="127" spans="1:9" ht="12.75">
      <c r="A127" s="35"/>
      <c r="B127" s="35"/>
      <c r="C127" s="36"/>
      <c r="E127" s="36"/>
      <c r="I127" s="36"/>
    </row>
    <row r="128" spans="1:9" ht="12.75">
      <c r="A128" s="35"/>
      <c r="B128" s="35"/>
      <c r="C128" s="36"/>
      <c r="E128" s="36"/>
      <c r="I128" s="36"/>
    </row>
    <row r="129" spans="1:9" ht="12.75">
      <c r="A129" s="35"/>
      <c r="B129" s="35"/>
      <c r="C129" s="36"/>
      <c r="E129" s="36"/>
      <c r="I129" s="36"/>
    </row>
    <row r="130" spans="1:9" ht="12.75">
      <c r="A130" s="35"/>
      <c r="B130" s="35"/>
      <c r="C130" s="36"/>
      <c r="E130" s="36"/>
      <c r="I130" s="36"/>
    </row>
    <row r="131" spans="1:9" ht="12.75">
      <c r="A131" s="35"/>
      <c r="B131" s="35"/>
      <c r="C131" s="36"/>
      <c r="E131" s="36"/>
      <c r="I131" s="36"/>
    </row>
    <row r="132" spans="1:9" ht="12.75">
      <c r="A132" s="35"/>
      <c r="B132" s="35"/>
      <c r="C132" s="36"/>
      <c r="E132" s="36"/>
      <c r="I132" s="36"/>
    </row>
    <row r="133" spans="1:9" ht="12.75">
      <c r="A133" s="35"/>
      <c r="B133" s="35"/>
      <c r="C133" s="36"/>
      <c r="E133" s="36"/>
      <c r="I133" s="36"/>
    </row>
    <row r="134" spans="1:9" ht="12.75">
      <c r="A134" s="35"/>
      <c r="B134" s="35"/>
      <c r="C134" s="36"/>
      <c r="E134" s="35"/>
      <c r="I134" s="36"/>
    </row>
    <row r="135" spans="1:9" ht="12.75">
      <c r="A135" s="35"/>
      <c r="B135" s="35"/>
      <c r="C135" s="36"/>
      <c r="E135" s="35"/>
      <c r="I135" s="35"/>
    </row>
    <row r="136" spans="1:9" ht="12.75">
      <c r="A136" s="35"/>
      <c r="B136" s="35"/>
      <c r="C136" s="36"/>
      <c r="E136" s="35"/>
      <c r="I136" s="35"/>
    </row>
    <row r="137" spans="1:9" ht="12.75">
      <c r="A137" s="35"/>
      <c r="B137" s="35"/>
      <c r="C137" s="36"/>
      <c r="E137" s="35"/>
      <c r="I137" s="35"/>
    </row>
    <row r="138" spans="1:9" ht="12.75">
      <c r="A138" s="35"/>
      <c r="B138" s="35"/>
      <c r="C138" s="36"/>
      <c r="E138" s="35"/>
      <c r="I138" s="35"/>
    </row>
    <row r="139" spans="1:9" ht="12.75">
      <c r="A139" s="35"/>
      <c r="B139" s="35"/>
      <c r="C139" s="36"/>
      <c r="E139" s="35"/>
      <c r="I139" s="35"/>
    </row>
    <row r="140" spans="1:9" ht="12.75">
      <c r="A140" s="35"/>
      <c r="B140" s="35"/>
      <c r="C140" s="36"/>
      <c r="E140" s="35"/>
      <c r="I140" s="35"/>
    </row>
    <row r="141" spans="1:9" ht="12.75">
      <c r="A141" s="35"/>
      <c r="B141" s="35"/>
      <c r="C141" s="36"/>
      <c r="E141" s="35"/>
      <c r="I141" s="35"/>
    </row>
    <row r="142" spans="1:9" ht="12.75">
      <c r="A142" s="35"/>
      <c r="B142" s="35"/>
      <c r="C142" s="36"/>
      <c r="E142" s="35"/>
      <c r="I142" s="35"/>
    </row>
    <row r="143" spans="1:9" ht="12.75">
      <c r="A143" s="35"/>
      <c r="B143" s="35"/>
      <c r="C143" s="36"/>
      <c r="E143" s="35"/>
      <c r="I143" s="35"/>
    </row>
    <row r="144" spans="1:9" ht="12.75">
      <c r="A144" s="35"/>
      <c r="B144" s="35"/>
      <c r="C144" s="36"/>
      <c r="E144" s="35"/>
      <c r="I144" s="35"/>
    </row>
    <row r="145" spans="1:9" ht="12.75">
      <c r="A145" s="35"/>
      <c r="B145" s="35"/>
      <c r="C145" s="36"/>
      <c r="E145" s="35"/>
      <c r="I145" s="35"/>
    </row>
    <row r="146" spans="1:9" ht="12.75">
      <c r="A146" s="35"/>
      <c r="B146" s="35"/>
      <c r="C146" s="36"/>
      <c r="E146" s="35"/>
      <c r="I146" s="35"/>
    </row>
    <row r="147" spans="1:9" ht="12.75">
      <c r="A147" s="35"/>
      <c r="B147" s="35"/>
      <c r="C147" s="36"/>
      <c r="E147" s="35"/>
      <c r="I147" s="35"/>
    </row>
    <row r="148" spans="1:9" ht="12.75">
      <c r="A148" s="35"/>
      <c r="B148" s="35"/>
      <c r="C148" s="36"/>
      <c r="E148" s="35"/>
      <c r="I148" s="35"/>
    </row>
    <row r="149" spans="1:9" ht="12.75">
      <c r="A149" s="35"/>
      <c r="B149" s="35"/>
      <c r="C149" s="36"/>
      <c r="E149" s="35"/>
      <c r="I149" s="35"/>
    </row>
    <row r="150" spans="1:9" ht="12.75">
      <c r="A150" s="35"/>
      <c r="B150" s="35"/>
      <c r="C150" s="36"/>
      <c r="E150" s="35"/>
      <c r="I150" s="35"/>
    </row>
    <row r="151" spans="1:9" ht="12.75">
      <c r="A151" s="35"/>
      <c r="B151" s="35"/>
      <c r="C151" s="36"/>
      <c r="E151" s="35"/>
      <c r="I151" s="35"/>
    </row>
    <row r="152" spans="1:9" ht="12.75">
      <c r="A152" s="35"/>
      <c r="B152" s="35"/>
      <c r="C152" s="36"/>
      <c r="E152" s="35"/>
      <c r="I152" s="35"/>
    </row>
    <row r="153" spans="1:9" ht="12.75">
      <c r="A153" s="35"/>
      <c r="B153" s="35"/>
      <c r="C153" s="36"/>
      <c r="E153" s="35"/>
      <c r="I153" s="35"/>
    </row>
    <row r="154" spans="1:9" ht="12.75">
      <c r="A154" s="35"/>
      <c r="B154" s="35"/>
      <c r="C154" s="36"/>
      <c r="E154" s="35"/>
      <c r="I154" s="35"/>
    </row>
    <row r="155" spans="1:9" ht="12.75">
      <c r="A155" s="35"/>
      <c r="B155" s="35"/>
      <c r="C155" s="36"/>
      <c r="E155" s="35"/>
      <c r="I155" s="35"/>
    </row>
    <row r="156" spans="1:9" ht="12.75">
      <c r="A156" s="35"/>
      <c r="B156" s="35"/>
      <c r="C156" s="36"/>
      <c r="E156" s="35"/>
      <c r="I156" s="35"/>
    </row>
    <row r="157" spans="1:9" ht="12.75">
      <c r="A157" s="35"/>
      <c r="B157" s="35"/>
      <c r="C157" s="36"/>
      <c r="E157" s="35"/>
      <c r="I157" s="35"/>
    </row>
    <row r="158" ht="12.75">
      <c r="I158" s="35"/>
    </row>
    <row r="159" ht="12.75">
      <c r="I159" s="35"/>
    </row>
    <row r="160" ht="12.75">
      <c r="I160" s="35"/>
    </row>
    <row r="161" ht="12.75">
      <c r="I161" s="35"/>
    </row>
    <row r="162" ht="12.75">
      <c r="I162" s="35"/>
    </row>
    <row r="163" ht="12.75">
      <c r="I163" s="35"/>
    </row>
    <row r="164" ht="12.75">
      <c r="I164" s="35"/>
    </row>
    <row r="165" ht="12.75">
      <c r="I165" s="35"/>
    </row>
    <row r="166" ht="12.75">
      <c r="I166" s="35"/>
    </row>
    <row r="167" ht="12.75">
      <c r="I167" s="35"/>
    </row>
    <row r="168" ht="12.75">
      <c r="I168" s="35"/>
    </row>
    <row r="169" ht="12.75">
      <c r="I169" s="35"/>
    </row>
    <row r="170" ht="12.75">
      <c r="I170" s="35"/>
    </row>
    <row r="171" ht="12.75">
      <c r="I171" s="35"/>
    </row>
    <row r="172" ht="12.75">
      <c r="I172" s="35"/>
    </row>
    <row r="173" ht="12.75">
      <c r="I173" s="35"/>
    </row>
    <row r="174" ht="12.75">
      <c r="I174" s="35"/>
    </row>
    <row r="175" ht="12.75">
      <c r="I175" s="35"/>
    </row>
    <row r="176" ht="12.75">
      <c r="I176" s="35"/>
    </row>
    <row r="177" ht="12.75">
      <c r="I177" s="35"/>
    </row>
    <row r="178" ht="12.75">
      <c r="I178" s="35"/>
    </row>
    <row r="179" ht="12.75">
      <c r="I179" s="35"/>
    </row>
    <row r="180" ht="12.75">
      <c r="I180" s="35"/>
    </row>
    <row r="181" ht="12.75">
      <c r="I181" s="35"/>
    </row>
    <row r="182" ht="12.75">
      <c r="I182" s="35"/>
    </row>
    <row r="183" ht="12.75">
      <c r="I183" s="35"/>
    </row>
    <row r="184" ht="12.75">
      <c r="I184" s="35"/>
    </row>
    <row r="185" ht="12.75">
      <c r="I185" s="35"/>
    </row>
    <row r="186" ht="12.75">
      <c r="I186" s="35"/>
    </row>
    <row r="187" ht="12.75">
      <c r="I187" s="35"/>
    </row>
    <row r="188" ht="12.75">
      <c r="I188" s="35"/>
    </row>
    <row r="189" ht="12.75">
      <c r="I189" s="35"/>
    </row>
    <row r="190" ht="12.75">
      <c r="I190" s="35"/>
    </row>
    <row r="191" ht="12.75">
      <c r="I191" s="35"/>
    </row>
    <row r="192" ht="12.75">
      <c r="I192" s="35"/>
    </row>
    <row r="193" ht="12.75">
      <c r="I193" s="35"/>
    </row>
    <row r="194" ht="12.75">
      <c r="I194" s="35"/>
    </row>
    <row r="195" ht="12.75">
      <c r="I195" s="35"/>
    </row>
    <row r="196" ht="12.75">
      <c r="I196" s="35"/>
    </row>
    <row r="197" ht="12.75">
      <c r="I197" s="35"/>
    </row>
    <row r="198" ht="12.75">
      <c r="I198" s="35"/>
    </row>
    <row r="199" ht="12.75">
      <c r="I199" s="35"/>
    </row>
    <row r="200" ht="12.75">
      <c r="I200" s="35"/>
    </row>
    <row r="201" ht="12.75">
      <c r="I201" s="35"/>
    </row>
    <row r="202" ht="12.75">
      <c r="I202" s="35"/>
    </row>
    <row r="203" ht="12.75">
      <c r="I203" s="35"/>
    </row>
    <row r="204" ht="12.75">
      <c r="I204" s="35"/>
    </row>
    <row r="205" ht="12.75">
      <c r="I205" s="35"/>
    </row>
    <row r="206" ht="12.75">
      <c r="I206" s="35"/>
    </row>
    <row r="207" ht="12.75">
      <c r="I207" s="35"/>
    </row>
    <row r="208" ht="12.75">
      <c r="I208" s="35"/>
    </row>
    <row r="209" ht="12.75">
      <c r="I209" s="3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0" r:id="rId1"/>
  <headerFooter alignWithMargins="0">
    <oddHeader>&amp;C&amp;16Observatoire du dépôt légal : données 2009-2011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2012-09-03T10:53:32Z</cp:lastPrinted>
  <dcterms:created xsi:type="dcterms:W3CDTF">2012-04-04T13:23:15Z</dcterms:created>
  <dcterms:modified xsi:type="dcterms:W3CDTF">2022-05-12T20:33:27Z</dcterms:modified>
  <cp:category/>
  <cp:version/>
  <cp:contentType/>
  <cp:contentStatus/>
</cp:coreProperties>
</file>