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600" windowWidth="19230" windowHeight="5865" activeTab="3"/>
  </bookViews>
  <sheets>
    <sheet name="Audiovisuel" sheetId="1" r:id="rId1"/>
    <sheet name="Son" sheetId="2" r:id="rId2"/>
    <sheet name="Vidéo" sheetId="3" r:id="rId3"/>
    <sheet name="Multisupports" sheetId="4" r:id="rId4"/>
    <sheet name="Monosupport" sheetId="5" r:id="rId5"/>
  </sheets>
  <definedNames/>
  <calcPr calcId="145621"/>
</workbook>
</file>

<file path=xl/sharedStrings.xml><?xml version="1.0" encoding="utf-8"?>
<sst xmlns="http://schemas.openxmlformats.org/spreadsheetml/2006/main" count="2051" uniqueCount="772">
  <si>
    <t>Nombre de documents audiovisuels reçus par dépôt légal</t>
  </si>
  <si>
    <t>Nombre dépôts</t>
  </si>
  <si>
    <t>Son</t>
  </si>
  <si>
    <t>Vidéo</t>
  </si>
  <si>
    <t>Multimédias
multisupports</t>
  </si>
  <si>
    <t>Multimédias
monosupport</t>
  </si>
  <si>
    <t>Source : Entrées dépôt légal</t>
  </si>
  <si>
    <t>Type de support</t>
  </si>
  <si>
    <t>CD-audio 12 cm</t>
  </si>
  <si>
    <t>DVD vidéo</t>
  </si>
  <si>
    <t>diapositives</t>
  </si>
  <si>
    <t>livre</t>
  </si>
  <si>
    <t>CD-ROM</t>
  </si>
  <si>
    <t>carte</t>
  </si>
  <si>
    <t>Blu-ray Disc</t>
  </si>
  <si>
    <t>feuille</t>
  </si>
  <si>
    <t>brochure</t>
  </si>
  <si>
    <t>disque microsillon</t>
  </si>
  <si>
    <t>CD-R informatique</t>
  </si>
  <si>
    <t>CD Plus, CD extra</t>
  </si>
  <si>
    <t>DVD-ROM</t>
  </si>
  <si>
    <t>fiche</t>
  </si>
  <si>
    <t>cassette vidéo 1/2 p VHS</t>
  </si>
  <si>
    <t>carte imprimée</t>
  </si>
  <si>
    <t>objets divers</t>
  </si>
  <si>
    <t>DVD-ROM (consoles de jeux)</t>
  </si>
  <si>
    <t>planche</t>
  </si>
  <si>
    <t>CD-MP3</t>
  </si>
  <si>
    <t>poster</t>
  </si>
  <si>
    <t>document électronique numérisé</t>
  </si>
  <si>
    <t>cartouche jeux vidéo</t>
  </si>
  <si>
    <t>CD-R audio</t>
  </si>
  <si>
    <t>SACD</t>
  </si>
  <si>
    <t>Blu-ray Disc (consoles de jeux)</t>
  </si>
  <si>
    <t>cassette vidéo 1/2 p Bétacam-SP</t>
  </si>
  <si>
    <t>photographie</t>
  </si>
  <si>
    <t>cassette vidéo 1/2 p S-VHS</t>
  </si>
  <si>
    <t>musique imprimée</t>
  </si>
  <si>
    <t>disquette 5 p 1/4</t>
  </si>
  <si>
    <t>DVD-R</t>
  </si>
  <si>
    <t>cassette audio analogique</t>
  </si>
  <si>
    <t>fichier pédagogique</t>
  </si>
  <si>
    <t>classeur à feuillets mobiles</t>
  </si>
  <si>
    <t>affiche-texte</t>
  </si>
  <si>
    <t>carte postale</t>
  </si>
  <si>
    <t>mémoire USB</t>
  </si>
  <si>
    <t>disquette 3 p 1/2</t>
  </si>
  <si>
    <t>cassette vidéo 3/4 p U-matic (SECAM)</t>
  </si>
  <si>
    <t>affiche-image</t>
  </si>
  <si>
    <t>CD-audio 8 cm</t>
  </si>
  <si>
    <t>dessin</t>
  </si>
  <si>
    <t>braille</t>
  </si>
  <si>
    <t>disque optique hybride</t>
  </si>
  <si>
    <t>cassette Bétacam numérique</t>
  </si>
  <si>
    <t>CD-ROM 8 cm</t>
  </si>
  <si>
    <t>vidéodisque interactif</t>
  </si>
  <si>
    <t>cassette vidéo 1/2 p Bétacam</t>
  </si>
  <si>
    <t>bande vidéo</t>
  </si>
  <si>
    <t>jeu</t>
  </si>
  <si>
    <t>plan imprimé</t>
  </si>
  <si>
    <t>Total</t>
  </si>
  <si>
    <t>Source : Bibliographie nationale française - Audiovisuel</t>
  </si>
  <si>
    <t>Nombre de documents audiovisuels par grande classe thématique par année</t>
  </si>
  <si>
    <t>Enregistrements sonores</t>
  </si>
  <si>
    <t>101 chanson francophone</t>
  </si>
  <si>
    <t>102 chanson non francophone</t>
  </si>
  <si>
    <t>103 jazz et blues</t>
  </si>
  <si>
    <t>104 musique classique</t>
  </si>
  <si>
    <t>105 musiques traditionnelles</t>
  </si>
  <si>
    <t>106 rock</t>
  </si>
  <si>
    <t>107 variété instrumentale et vocale</t>
  </si>
  <si>
    <t>108 autres musiques (musique de film, musique militaire...)</t>
  </si>
  <si>
    <t>109 enregistrements parlés</t>
  </si>
  <si>
    <t>110 sons naturels, bruitages</t>
  </si>
  <si>
    <t>111 disques et cassettes pour enfants</t>
  </si>
  <si>
    <t>201 philosophie, histoire, sciences de l'homme</t>
  </si>
  <si>
    <t>202 droit, économie, politique</t>
  </si>
  <si>
    <t>203 sciences et techniques</t>
  </si>
  <si>
    <t>204 littérature et arts</t>
  </si>
  <si>
    <t>205 vidéo musicale et spectacles vivants</t>
  </si>
  <si>
    <t>206 publicité</t>
  </si>
  <si>
    <t>207 fiction</t>
  </si>
  <si>
    <t>208 fiction jeunesse</t>
  </si>
  <si>
    <t>209 vie pratique, sports, loisirs</t>
  </si>
  <si>
    <t>Documents électroniques</t>
  </si>
  <si>
    <t>301 généralités</t>
  </si>
  <si>
    <t>302 informatique et logiciels</t>
  </si>
  <si>
    <t>303 arts et lettres</t>
  </si>
  <si>
    <t>304 histoire, géographie et cartographie</t>
  </si>
  <si>
    <t>305 philosophie, psychologie, religion</t>
  </si>
  <si>
    <t>306 droit, administration, politique, statistique</t>
  </si>
  <si>
    <t>307 économie et commerce</t>
  </si>
  <si>
    <t>308 formation et enseignement</t>
  </si>
  <si>
    <t>309 jeunesse et ludo-éducatif</t>
  </si>
  <si>
    <t>310 sciences pures</t>
  </si>
  <si>
    <t>311 médecine, santé</t>
  </si>
  <si>
    <t>312 sciences appliquées, industrie, agriculture</t>
  </si>
  <si>
    <t>313 jeu vidéo</t>
  </si>
  <si>
    <t>314 vie pratique, loisirs, sport</t>
  </si>
  <si>
    <t>Multisupports</t>
  </si>
  <si>
    <t>401 généralités, encyclopédies, dictionnaires, informatique</t>
  </si>
  <si>
    <t>402 philosophie, psychologie, ésotérisme, phénomènes paranormaux</t>
  </si>
  <si>
    <t>403 religion</t>
  </si>
  <si>
    <t>404 sciences économiques, juridiques et sociales, éducation et enseignement</t>
  </si>
  <si>
    <t>405 linguistique, méthodes de langue</t>
  </si>
  <si>
    <t>406 sciences, agriculture, industrie</t>
  </si>
  <si>
    <t>407 arts, arts du spectacle</t>
  </si>
  <si>
    <t>408 musique</t>
  </si>
  <si>
    <t>409 films de fiction</t>
  </si>
  <si>
    <t>410 jeux, sports, vie pratique</t>
  </si>
  <si>
    <t>411 littérature</t>
  </si>
  <si>
    <t>412 histoire, biographies, géographie et voyages</t>
  </si>
  <si>
    <t>413 fiction jeunesse</t>
  </si>
  <si>
    <t>TOTAL</t>
  </si>
  <si>
    <t>Nombre de documents audiovisuels par genre audiovisuel et année</t>
  </si>
  <si>
    <t>Genre audiovisuel</t>
  </si>
  <si>
    <t>non fiction</t>
  </si>
  <si>
    <t>rock</t>
  </si>
  <si>
    <t>fiction</t>
  </si>
  <si>
    <t>musique classique</t>
  </si>
  <si>
    <t>chanson</t>
  </si>
  <si>
    <t>enregistrement parlé</t>
  </si>
  <si>
    <t>jazz et blues</t>
  </si>
  <si>
    <t>jeu vidéo</t>
  </si>
  <si>
    <t>variété instrumentale et vocale</t>
  </si>
  <si>
    <t>(vide)</t>
  </si>
  <si>
    <t>musiques traditionnelles</t>
  </si>
  <si>
    <t>musique (divers)</t>
  </si>
  <si>
    <t>humour</t>
  </si>
  <si>
    <t>édition électronique</t>
  </si>
  <si>
    <t>création</t>
  </si>
  <si>
    <t>sons naturels</t>
  </si>
  <si>
    <t>études et recherches</t>
  </si>
  <si>
    <t>bruitage, fonds sonore</t>
  </si>
  <si>
    <t>musique fonctionnelle</t>
  </si>
  <si>
    <t>bruitage</t>
  </si>
  <si>
    <t>musique de genre</t>
  </si>
  <si>
    <t>musique non spécifiée</t>
  </si>
  <si>
    <t>atlas</t>
  </si>
  <si>
    <t>Nombre de documents audiovisuels par mode de diffusion et année</t>
  </si>
  <si>
    <t>Mode de diffusion</t>
  </si>
  <si>
    <t>édition phonographique</t>
  </si>
  <si>
    <t>édition vidéo commerciale</t>
  </si>
  <si>
    <t>édition commerciale</t>
  </si>
  <si>
    <t>circuit institutionnel</t>
  </si>
  <si>
    <t>autres</t>
  </si>
  <si>
    <t>diffusion à la télévision</t>
  </si>
  <si>
    <t>salle de cinéma commerciale</t>
  </si>
  <si>
    <t>Nombre de documents audiovisuels par public ou fonction et année</t>
  </si>
  <si>
    <t>Public destinataire ou fonction</t>
  </si>
  <si>
    <t>adulte</t>
  </si>
  <si>
    <t>enfance</t>
  </si>
  <si>
    <t>jeunesse</t>
  </si>
  <si>
    <t>autoformation</t>
  </si>
  <si>
    <t>enseignement scolaire secondaire</t>
  </si>
  <si>
    <t>adolescence</t>
  </si>
  <si>
    <t>audiovisuel d'entreprise</t>
  </si>
  <si>
    <t>petite enfance</t>
  </si>
  <si>
    <t>enseignement scolaire primaire</t>
  </si>
  <si>
    <t>expert, spécialiste</t>
  </si>
  <si>
    <t>formation professionnelle, formation continue</t>
  </si>
  <si>
    <t>enseignement supérieur</t>
  </si>
  <si>
    <t>enseignement</t>
  </si>
  <si>
    <t>recherche</t>
  </si>
  <si>
    <t>publicité</t>
  </si>
  <si>
    <t>enseignement préscolaire : maternelle</t>
  </si>
  <si>
    <t>ludo-éducatif</t>
  </si>
  <si>
    <t>enseignement scolaire</t>
  </si>
  <si>
    <t>enseignement technique</t>
  </si>
  <si>
    <t>Nombre de documents audiovisuels par forme et année</t>
  </si>
  <si>
    <t>Forme</t>
  </si>
  <si>
    <t>anthologie ou récital</t>
  </si>
  <si>
    <t>documentaire</t>
  </si>
  <si>
    <t>lecture</t>
  </si>
  <si>
    <t>dessin animé</t>
  </si>
  <si>
    <t>logiciel(s) d'application</t>
  </si>
  <si>
    <t>série</t>
  </si>
  <si>
    <t>vidéomusique</t>
  </si>
  <si>
    <t>court métrage</t>
  </si>
  <si>
    <t>cours, conférence</t>
  </si>
  <si>
    <t>méthode de langue</t>
  </si>
  <si>
    <t>entretien</t>
  </si>
  <si>
    <t>animation</t>
  </si>
  <si>
    <t>manuel scolaire</t>
  </si>
  <si>
    <t>congrès</t>
  </si>
  <si>
    <t>débat</t>
  </si>
  <si>
    <t>magazine</t>
  </si>
  <si>
    <t>récit, portrait</t>
  </si>
  <si>
    <t>logiciel(s) utilitaire(s)</t>
  </si>
  <si>
    <t>base de données</t>
  </si>
  <si>
    <t>didacticiel</t>
  </si>
  <si>
    <t>montage archives</t>
  </si>
  <si>
    <t>méthode de musique</t>
  </si>
  <si>
    <t>reportage</t>
  </si>
  <si>
    <t>long métrage</t>
  </si>
  <si>
    <t>collectage</t>
  </si>
  <si>
    <t>encyclopédie, dictionnaire</t>
  </si>
  <si>
    <t>karaoké</t>
  </si>
  <si>
    <t>bande originale de film</t>
  </si>
  <si>
    <t>téléfilm</t>
  </si>
  <si>
    <t>document brut</t>
  </si>
  <si>
    <t>feuilleton</t>
  </si>
  <si>
    <t>images de synthèse</t>
  </si>
  <si>
    <t>déclaration, allocution, discours</t>
  </si>
  <si>
    <t>bande originale radio tv</t>
  </si>
  <si>
    <t>conférence de presse</t>
  </si>
  <si>
    <t>logiciel(s) système</t>
  </si>
  <si>
    <t>animation avec marionnettes</t>
  </si>
  <si>
    <t>émission de variétés</t>
  </si>
  <si>
    <t>évocation scénarisée</t>
  </si>
  <si>
    <t>hit parade</t>
  </si>
  <si>
    <t>montage de disques ou de vidéomusique</t>
  </si>
  <si>
    <t>Nombre de documents audiovisuels par pays de publication et année</t>
  </si>
  <si>
    <t>Pays de publication</t>
  </si>
  <si>
    <t>France</t>
  </si>
  <si>
    <t>Europe</t>
  </si>
  <si>
    <t>Royaume-Uni</t>
  </si>
  <si>
    <t>Etats-Unis</t>
  </si>
  <si>
    <t>Allemagne</t>
  </si>
  <si>
    <t>Pays-Bas</t>
  </si>
  <si>
    <t>Suisse</t>
  </si>
  <si>
    <t>Italie</t>
  </si>
  <si>
    <t>Canada</t>
  </si>
  <si>
    <t>Belgique</t>
  </si>
  <si>
    <t>République tchèque</t>
  </si>
  <si>
    <t>Espagne</t>
  </si>
  <si>
    <t>multiple</t>
  </si>
  <si>
    <t>Japon</t>
  </si>
  <si>
    <t>Nouvelle-Calédonie</t>
  </si>
  <si>
    <t>Autriche</t>
  </si>
  <si>
    <t>Andorre</t>
  </si>
  <si>
    <t>Hongrie</t>
  </si>
  <si>
    <t>Danemark</t>
  </si>
  <si>
    <t>Maroc</t>
  </si>
  <si>
    <t>inconnu</t>
  </si>
  <si>
    <t>Pologne</t>
  </si>
  <si>
    <t>Hong Kong</t>
  </si>
  <si>
    <t>Portugal</t>
  </si>
  <si>
    <t>Russie</t>
  </si>
  <si>
    <t>Suède</t>
  </si>
  <si>
    <t>Norvège</t>
  </si>
  <si>
    <t>Afrique du sud</t>
  </si>
  <si>
    <t>Israël</t>
  </si>
  <si>
    <t>Australie</t>
  </si>
  <si>
    <t>Estonie</t>
  </si>
  <si>
    <t>Brésil</t>
  </si>
  <si>
    <t>Monaco</t>
  </si>
  <si>
    <t>Finlande</t>
  </si>
  <si>
    <t>Jamaïque</t>
  </si>
  <si>
    <t>Réunion</t>
  </si>
  <si>
    <t>Inde</t>
  </si>
  <si>
    <t>Egypte</t>
  </si>
  <si>
    <t>Grèce</t>
  </si>
  <si>
    <t>Irlande</t>
  </si>
  <si>
    <t>Nombre de documents audiovisuels par langue de publication et année</t>
  </si>
  <si>
    <t>Langue de publication</t>
  </si>
  <si>
    <t>français</t>
  </si>
  <si>
    <t>anglais</t>
  </si>
  <si>
    <t>multilingue</t>
  </si>
  <si>
    <t>sans contenu linguistique</t>
  </si>
  <si>
    <t>langues multiples</t>
  </si>
  <si>
    <t>allemand</t>
  </si>
  <si>
    <t>italien</t>
  </si>
  <si>
    <t>latin</t>
  </si>
  <si>
    <t>espagnol</t>
  </si>
  <si>
    <t>portugais</t>
  </si>
  <si>
    <t>créole ou pidgin français</t>
  </si>
  <si>
    <t>russe</t>
  </si>
  <si>
    <t>indéterminée</t>
  </si>
  <si>
    <t>arabe</t>
  </si>
  <si>
    <t>basque</t>
  </si>
  <si>
    <t>corse</t>
  </si>
  <si>
    <t>occitan</t>
  </si>
  <si>
    <t>hébreu</t>
  </si>
  <si>
    <t>breton</t>
  </si>
  <si>
    <t>grec moderne</t>
  </si>
  <si>
    <t>japonais</t>
  </si>
  <si>
    <t>hindi</t>
  </si>
  <si>
    <t>langue nilo-saharienne</t>
  </si>
  <si>
    <t>langue austronésienne</t>
  </si>
  <si>
    <t>tchèque</t>
  </si>
  <si>
    <t>langue artificielle</t>
  </si>
  <si>
    <t>kabyle</t>
  </si>
  <si>
    <t>hongrois</t>
  </si>
  <si>
    <t>mandingue</t>
  </si>
  <si>
    <t>slavon d'église</t>
  </si>
  <si>
    <t>dialecte français</t>
  </si>
  <si>
    <t>yiddish</t>
  </si>
  <si>
    <t>catalan</t>
  </si>
  <si>
    <t>danois</t>
  </si>
  <si>
    <t>français ancien</t>
  </si>
  <si>
    <t>grec ancien</t>
  </si>
  <si>
    <t>suédois</t>
  </si>
  <si>
    <t>bambara</t>
  </si>
  <si>
    <t>espéranto</t>
  </si>
  <si>
    <t>persan</t>
  </si>
  <si>
    <t>serbe</t>
  </si>
  <si>
    <t>ukrainien</t>
  </si>
  <si>
    <t>chinois</t>
  </si>
  <si>
    <t>néerlandais</t>
  </si>
  <si>
    <t>tibétain</t>
  </si>
  <si>
    <t>vietnamien</t>
  </si>
  <si>
    <t>judéo-espagnol</t>
  </si>
  <si>
    <t>kongo</t>
  </si>
  <si>
    <t>polonais</t>
  </si>
  <si>
    <t>turc</t>
  </si>
  <si>
    <t>finnois</t>
  </si>
  <si>
    <t>géorgien</t>
  </si>
  <si>
    <t>haïtien</t>
  </si>
  <si>
    <t>langue berbère</t>
  </si>
  <si>
    <t>malgache</t>
  </si>
  <si>
    <t>napolitain</t>
  </si>
  <si>
    <t>peul</t>
  </si>
  <si>
    <t>tahitien</t>
  </si>
  <si>
    <t>bulgare</t>
  </si>
  <si>
    <t>islandais</t>
  </si>
  <si>
    <t>langue nigéro-kordofanienne</t>
  </si>
  <si>
    <t>tamacheq</t>
  </si>
  <si>
    <t>tsigane</t>
  </si>
  <si>
    <t>bosniaque</t>
  </si>
  <si>
    <t>français moyen</t>
  </si>
  <si>
    <t>gaélique</t>
  </si>
  <si>
    <t>langue bantou</t>
  </si>
  <si>
    <t>langue des signes française</t>
  </si>
  <si>
    <t>mongol</t>
  </si>
  <si>
    <t>pachto</t>
  </si>
  <si>
    <t>swahili</t>
  </si>
  <si>
    <t>wolof</t>
  </si>
  <si>
    <t>amharique</t>
  </si>
  <si>
    <t>arménien</t>
  </si>
  <si>
    <t>dialecte italien</t>
  </si>
  <si>
    <t>estonien</t>
  </si>
  <si>
    <t>javanais</t>
  </si>
  <si>
    <t>khmer central</t>
  </si>
  <si>
    <t>langue celtique</t>
  </si>
  <si>
    <t>langue iranienne</t>
  </si>
  <si>
    <t>moyen haut allemand</t>
  </si>
  <si>
    <t>norvégien</t>
  </si>
  <si>
    <t>roumain</t>
  </si>
  <si>
    <t>slovaque</t>
  </si>
  <si>
    <t>thaï</t>
  </si>
  <si>
    <t>zoulou</t>
  </si>
  <si>
    <t>Nombre de documents audiovisuels par langue originale et année</t>
  </si>
  <si>
    <t>Langue originale</t>
  </si>
  <si>
    <t>coréen</t>
  </si>
  <si>
    <t>bengali</t>
  </si>
  <si>
    <t>indonésien</t>
  </si>
  <si>
    <t>croate</t>
  </si>
  <si>
    <t>haoussa</t>
  </si>
  <si>
    <t>créole ou pidgin anglais</t>
  </si>
  <si>
    <t>kurde</t>
  </si>
  <si>
    <t>langue papoue</t>
  </si>
  <si>
    <t>lingala</t>
  </si>
  <si>
    <t>rwanda</t>
  </si>
  <si>
    <t>Nombre de dépôts et déposants répartis selon le nombre de dépôts annuels par déposant – Phonogrammes</t>
  </si>
  <si>
    <t>Tranches</t>
  </si>
  <si>
    <t>Dépôts</t>
  </si>
  <si>
    <t>Déposants</t>
  </si>
  <si>
    <t>Plus de 50</t>
  </si>
  <si>
    <t>10 à 49</t>
  </si>
  <si>
    <t>2 à 9</t>
  </si>
  <si>
    <t>Liste des 10 principaux déposants par année de dépôt - Phonogrammes</t>
  </si>
  <si>
    <t>Déposant</t>
  </si>
  <si>
    <t>Sony Music Entertainment</t>
  </si>
  <si>
    <t>Nombre de déposants par département et région déposant - Phonogrammes</t>
  </si>
  <si>
    <t>Départements</t>
  </si>
  <si>
    <t>Régions</t>
  </si>
  <si>
    <t>Ain</t>
  </si>
  <si>
    <t>Alsace</t>
  </si>
  <si>
    <t>Aisne</t>
  </si>
  <si>
    <t>Aquitaine</t>
  </si>
  <si>
    <t>Allier</t>
  </si>
  <si>
    <t>Auvergne</t>
  </si>
  <si>
    <t>Alpes-de-Haute-Provence</t>
  </si>
  <si>
    <t>Bourgogne</t>
  </si>
  <si>
    <t>Alpes-Maritimes</t>
  </si>
  <si>
    <t>Bretagne</t>
  </si>
  <si>
    <t>Ardèche</t>
  </si>
  <si>
    <t>Centre</t>
  </si>
  <si>
    <t>Ardennes</t>
  </si>
  <si>
    <t>Champagne-Ardenne</t>
  </si>
  <si>
    <t>Ariège</t>
  </si>
  <si>
    <t>Corse</t>
  </si>
  <si>
    <t>Aube</t>
  </si>
  <si>
    <t>Franche-Comté</t>
  </si>
  <si>
    <t>Aude</t>
  </si>
  <si>
    <t>Île-de-France</t>
  </si>
  <si>
    <t>Aveyron</t>
  </si>
  <si>
    <t>Languedoc-Roussillon</t>
  </si>
  <si>
    <t>Bas-Rhin</t>
  </si>
  <si>
    <t>Limousin</t>
  </si>
  <si>
    <t>Bouches-du-Rhône</t>
  </si>
  <si>
    <t>Lorraine</t>
  </si>
  <si>
    <t>Calvados</t>
  </si>
  <si>
    <t>Midi-Pyrénées</t>
  </si>
  <si>
    <t>Cantal</t>
  </si>
  <si>
    <t>Nord-Pas-de-Calais</t>
  </si>
  <si>
    <t>Charente</t>
  </si>
  <si>
    <t>Basse-Normandie</t>
  </si>
  <si>
    <t>Charente-Maritime</t>
  </si>
  <si>
    <t>Haute-Normandie</t>
  </si>
  <si>
    <t>Cher</t>
  </si>
  <si>
    <t>Provence-Alpes-Côte d'azur</t>
  </si>
  <si>
    <t>Corrèze</t>
  </si>
  <si>
    <t>Pays de la Loire</t>
  </si>
  <si>
    <t>Picardie</t>
  </si>
  <si>
    <t>Côte-d'Or</t>
  </si>
  <si>
    <t>Poitou-Charentes</t>
  </si>
  <si>
    <t>Côtes-d'Armor</t>
  </si>
  <si>
    <t>Rhône-Alpes</t>
  </si>
  <si>
    <t>Creuse</t>
  </si>
  <si>
    <t>collectivités d'outre mer</t>
  </si>
  <si>
    <t>Deux-Sèvres</t>
  </si>
  <si>
    <t>pas de département spécifié</t>
  </si>
  <si>
    <t>Dordogne</t>
  </si>
  <si>
    <t>Doubs</t>
  </si>
  <si>
    <t>Drôme</t>
  </si>
  <si>
    <t>Essonne</t>
  </si>
  <si>
    <t>Eure</t>
  </si>
  <si>
    <t>Eure-et-Loir</t>
  </si>
  <si>
    <t>Finistère</t>
  </si>
  <si>
    <t>Gard</t>
  </si>
  <si>
    <t>Gers</t>
  </si>
  <si>
    <t>Gironde</t>
  </si>
  <si>
    <t>Guadeloupe</t>
  </si>
  <si>
    <t>Haut-Rhin</t>
  </si>
  <si>
    <t>Haute-Garonne</t>
  </si>
  <si>
    <t>Haute-Loire</t>
  </si>
  <si>
    <t>Haute-Marne</t>
  </si>
  <si>
    <t>Haute-Saône</t>
  </si>
  <si>
    <t>Haute-Savoie</t>
  </si>
  <si>
    <t>Haute-Vienne</t>
  </si>
  <si>
    <t>Hautes-Alpes</t>
  </si>
  <si>
    <t>Hautes-Pyrénées</t>
  </si>
  <si>
    <t>Hauts-de-Seine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</si>
  <si>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</si>
  <si>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</si>
  <si>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</si>
  <si>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</si>
  <si>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</si>
  <si>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</si>
  <si>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</si>
  <si>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</si>
  <si>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</si>
  <si>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</si>
  <si>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</si>
  <si>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</si>
  <si>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</si>
  <si>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</si>
  <si>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</si>
  <si>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</si>
  <si>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</si>
  <si>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Martinique</t>
  </si>
  <si>
    <t>Mayenne</t>
  </si>
  <si>
    <t>Mayotte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</si>
  <si>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</si>
  <si>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</si>
  <si>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</si>
  <si>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</si>
  <si>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</si>
  <si>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</si>
  <si>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</si>
  <si>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</si>
  <si>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Paris</t>
  </si>
  <si>
    <t>pas de département</t>
  </si>
  <si>
    <t>Pas-de-Calais</t>
  </si>
  <si>
    <t>Polynésie Française</t>
  </si>
  <si>
    <t>Puy-de-Dôme</t>
  </si>
  <si>
    <t>Pyrénées-Atlantiques</t>
  </si>
  <si>
    <t>Pyrénées-Orientales</t>
  </si>
  <si>
    <t>Rhône</t>
  </si>
  <si>
    <t>Saône-et-Loire</t>
  </si>
  <si>
    <t>Sarthe</t>
  </si>
  <si>
    <t>Savoie</t>
  </si>
  <si>
    <t>Seine-et-Marne</t>
  </si>
  <si>
    <t>Seine-Maritime</t>
  </si>
  <si>
    <t>Seine-Saint-Denis</t>
  </si>
  <si>
    <t>Somme</t>
  </si>
  <si>
    <t>Tarn</t>
  </si>
  <si>
    <t>Tarn-et-Garonne</t>
  </si>
  <si>
    <t>Territoire de Belfort</t>
  </si>
  <si>
    <t>Val-d'Oise</t>
  </si>
  <si>
    <t>Val-de-Marne</t>
  </si>
  <si>
    <t>Var</t>
  </si>
  <si>
    <t>Vaucluse</t>
  </si>
  <si>
    <t>Vendée</t>
  </si>
  <si>
    <t>Vienne</t>
  </si>
  <si>
    <t>Vosges</t>
  </si>
  <si>
    <t>Yonne</t>
  </si>
  <si>
    <t>Yvelines</t>
  </si>
  <si>
    <t>Nombre de dépôts par département et région déposant - Phonogrammes</t>
  </si>
  <si>
    <t>Département</t>
  </si>
  <si>
    <t>Provence-Alpes-Côte d’azur</t>
  </si>
  <si>
    <t>collectivités d’outre mer</t>
  </si>
  <si>
    <t>Guyane</t>
  </si>
  <si>
    <t>Nombre de phonogrammes par support et année</t>
  </si>
  <si>
    <t>Nombre de dépôts et déposants répartis selon le nombre de dépôts annuels par déposant – Vidéogrammes</t>
  </si>
  <si>
    <t>Liste des 10 principaux déposants par année de dépôt - Vidéogrammes</t>
  </si>
  <si>
    <t>Fox Pathé Europa</t>
  </si>
  <si>
    <t>Universal StudioCanal vidéo</t>
  </si>
  <si>
    <t>Nombre de déposants par département et région déposant - Vidéogrammes</t>
  </si>
  <si>
    <t>collectivités d’outre-mer</t>
  </si>
  <si>
    <t>aucun département spécifié</t>
  </si>
  <si>
    <t>Nombre de dépôts par département et région déposant - Vidéogrammes</t>
  </si>
  <si>
    <t>Nombre de vidéogrammes par support et année</t>
  </si>
  <si>
    <t>Nombre de dépôts et déposants répartis selon le nombre de dépôts annuels par déposant – Multimédias multisupports</t>
  </si>
  <si>
    <t>Liste des 10 principaux déposants par année de dépôt - Multimédias multisupports</t>
  </si>
  <si>
    <t>Nombre de déposants par département et région déposant - Multimédias multisupports</t>
  </si>
  <si>
    <t>Ardenne</t>
  </si>
  <si>
    <t>Ile-de-France</t>
  </si>
  <si>
    <t>collectivités d'outre-mer</t>
  </si>
  <si>
    <t>Nombre de dépôts par département et région déposant - Multimédias multisupports</t>
  </si>
  <si>
    <t>Rhône Alpes</t>
  </si>
  <si>
    <t>Nombre de dépôts et déposants répartis selon le nombre de dépôts annuels par déposant – Multimédias monosupport</t>
  </si>
  <si>
    <t>Liste des 10 principaux déposants par année de dépôt - Multimédias monosupport</t>
  </si>
  <si>
    <t>Institut géographique national</t>
  </si>
  <si>
    <t>Nombre de déposants par département et région déposant - Multimédias monosupport</t>
  </si>
  <si>
    <t>Cote d'Or</t>
  </si>
  <si>
    <t>Drome</t>
  </si>
  <si>
    <t>Nombre de dépôts par département et région déposant - Multimédias monosupport</t>
  </si>
  <si>
    <t>Polynésie française</t>
  </si>
  <si>
    <t>Autodesk</t>
  </si>
  <si>
    <t>AFNOR</t>
  </si>
  <si>
    <t>Activision Blizzard</t>
  </si>
  <si>
    <t>EBP Informatique</t>
  </si>
  <si>
    <t>Namco Bandaï Partners France</t>
  </si>
  <si>
    <t>SEP GESEP</t>
  </si>
  <si>
    <t>Clé International S/C Nathan-SEJER</t>
  </si>
  <si>
    <t>Naïve</t>
  </si>
  <si>
    <t>Warner Music France</t>
  </si>
  <si>
    <t>Wagram Music</t>
  </si>
  <si>
    <t>Harmonia Mundi</t>
  </si>
  <si>
    <t>Centre national du cinéma et de l'image animée</t>
  </si>
  <si>
    <t>document électronique dématérialisé</t>
  </si>
  <si>
    <t>son dématérialisé</t>
  </si>
  <si>
    <t>puce RFID</t>
  </si>
  <si>
    <t>carte mémoire</t>
  </si>
  <si>
    <t>DVD audio</t>
  </si>
  <si>
    <t>DV, DVCAM, DVCPRO</t>
  </si>
  <si>
    <t>Géorgie</t>
  </si>
  <si>
    <t>judéo-arabe</t>
  </si>
  <si>
    <t>maori</t>
  </si>
  <si>
    <t>pendjabi</t>
  </si>
  <si>
    <t>macédonien</t>
  </si>
  <si>
    <t>moré</t>
  </si>
  <si>
    <t>langue philippine</t>
  </si>
  <si>
    <t>Images animées</t>
  </si>
  <si>
    <t>Universal</t>
  </si>
  <si>
    <t>La Baleine</t>
  </si>
  <si>
    <t>Alpes de Haute Provence</t>
  </si>
  <si>
    <t>Fédération française de cinéma et vidéo</t>
  </si>
  <si>
    <t>Sodis - Maison des langues</t>
  </si>
  <si>
    <t>Fontaine Picard</t>
  </si>
  <si>
    <t>Blu-Ray Disc</t>
  </si>
  <si>
    <t>Ghana</t>
  </si>
  <si>
    <t>Indonésie</t>
  </si>
  <si>
    <t>alémanique</t>
  </si>
  <si>
    <t>galla</t>
  </si>
  <si>
    <t>provançal ancien</t>
  </si>
  <si>
    <t>ourdou</t>
  </si>
  <si>
    <t>ouzbek</t>
  </si>
  <si>
    <t>langue maya</t>
  </si>
  <si>
    <t>Nombre de monographies multimédias multisupports par support et année</t>
  </si>
  <si>
    <t>Nombre de périodiques multimédias multisupports par support et année</t>
  </si>
  <si>
    <t>Nombre de monographies multimédias monosupport par support et année</t>
  </si>
  <si>
    <t>Nombre de périodiques multimédias monosupport par support et année</t>
  </si>
  <si>
    <t xml:space="preserve">Blu-ray Disc </t>
  </si>
  <si>
    <t>e-card</t>
  </si>
  <si>
    <t>vidéo dématérialisée</t>
  </si>
  <si>
    <t>CFPB</t>
  </si>
  <si>
    <t>Avanquest France</t>
  </si>
  <si>
    <t>Génération 5</t>
  </si>
  <si>
    <t>Anuman interactive</t>
  </si>
  <si>
    <t>Hachette éducation</t>
  </si>
  <si>
    <t>Hatier</t>
  </si>
  <si>
    <t>Retz</t>
  </si>
  <si>
    <t>Sony Music</t>
  </si>
  <si>
    <t>Gallimard jeunesse</t>
  </si>
  <si>
    <t>La Montagne secrète</t>
  </si>
  <si>
    <t>Pays de Montbéliard agglomération</t>
  </si>
  <si>
    <t>Carmen</t>
  </si>
  <si>
    <t>Société nouvelle de distribution</t>
  </si>
  <si>
    <t>Sony music entertainment France</t>
  </si>
  <si>
    <t>UNIVERSAL MUSIC</t>
  </si>
  <si>
    <t>S. Thébaud</t>
  </si>
  <si>
    <t>Abeille Musique</t>
  </si>
  <si>
    <t>Differ-ant</t>
  </si>
  <si>
    <t>Magic records</t>
  </si>
  <si>
    <t>chronique</t>
  </si>
  <si>
    <t>archives</t>
  </si>
  <si>
    <t>Bulgarie</t>
  </si>
  <si>
    <t>Chine</t>
  </si>
  <si>
    <t>Grenade</t>
  </si>
  <si>
    <t>Islande</t>
  </si>
  <si>
    <t>Moldavie</t>
  </si>
  <si>
    <t>Madagascar</t>
  </si>
  <si>
    <t>Mexique</t>
  </si>
  <si>
    <t>Nouvelle Zélande</t>
  </si>
  <si>
    <t>Paraguay</t>
  </si>
  <si>
    <t>Slovénie</t>
  </si>
  <si>
    <t>Tunisie</t>
  </si>
  <si>
    <t>langue bamileke</t>
  </si>
  <si>
    <t>slavon</t>
  </si>
  <si>
    <t>créole ou pdgin portugais</t>
  </si>
  <si>
    <t>galicien</t>
  </si>
  <si>
    <t>ladino</t>
  </si>
  <si>
    <t>quechua</t>
  </si>
  <si>
    <t>langue romane</t>
  </si>
  <si>
    <t>romani</t>
  </si>
  <si>
    <t>songoi</t>
  </si>
  <si>
    <t>langue indéterminée</t>
  </si>
  <si>
    <t>ouolof</t>
  </si>
  <si>
    <t xml:space="preserve">cassette vidéo 3/4 p  </t>
  </si>
  <si>
    <t>dispositif électronique autonome</t>
  </si>
  <si>
    <t>UMD</t>
  </si>
  <si>
    <t>cassette audio-analogique</t>
  </si>
  <si>
    <t>bantou</t>
  </si>
  <si>
    <t xml:space="preserve">suisse alémanique </t>
  </si>
  <si>
    <t>inuktitut</t>
  </si>
  <si>
    <t>letton</t>
  </si>
  <si>
    <t>tagalog</t>
  </si>
  <si>
    <t>turkmène</t>
  </si>
  <si>
    <t>ouszbek</t>
  </si>
  <si>
    <t>Saint-Pierre-et-Miquelon</t>
  </si>
  <si>
    <t>Harmonia 
mundi distribution</t>
  </si>
  <si>
    <t>Universal 
Publishing Production Music</t>
  </si>
  <si>
    <t>WAGRAM 
MUSIC</t>
  </si>
  <si>
    <t>Naïve distribution</t>
  </si>
  <si>
    <t>Universal 
Caroline</t>
  </si>
  <si>
    <t>Atelier du 
Carmel</t>
  </si>
  <si>
    <t>CD audio 12 cm</t>
  </si>
  <si>
    <t xml:space="preserve">Blu-ray disc  </t>
  </si>
  <si>
    <t xml:space="preserve">Blu-ray Disc informatique </t>
  </si>
  <si>
    <t>OPSOMAI</t>
  </si>
  <si>
    <t>les Écrans du social</t>
  </si>
  <si>
    <t>INFIPP SCOP SA</t>
  </si>
  <si>
    <t>Université Paris Diderot</t>
  </si>
  <si>
    <t>les Films du zébu</t>
  </si>
  <si>
    <t>Caméra club 
Orsay faculté</t>
  </si>
  <si>
    <t>Universal Studio 
Canal vidéo</t>
  </si>
  <si>
    <t>Universal Music</t>
  </si>
  <si>
    <t>Magnard</t>
  </si>
  <si>
    <t>La Plume de l'Argilète</t>
  </si>
  <si>
    <t>Assimil</t>
  </si>
  <si>
    <t>SODIS / Maison des langues</t>
  </si>
  <si>
    <t>Sélection du Reader's digest</t>
  </si>
  <si>
    <t>Retz éditions</t>
  </si>
  <si>
    <t>Fleurus éditions</t>
  </si>
  <si>
    <t>Editions de l'œil</t>
  </si>
  <si>
    <t>Nathan</t>
  </si>
  <si>
    <t>Ministrère des affaires étrangères et européennes- 
Direction générale de la mondialisation, 
du développement et des partenariats</t>
  </si>
  <si>
    <t>Global Game Jam</t>
  </si>
  <si>
    <t>Collectif Klondike</t>
  </si>
  <si>
    <t>VTECH</t>
  </si>
  <si>
    <t>Just for Game</t>
  </si>
  <si>
    <t>Namco Bandaï</t>
  </si>
  <si>
    <t>Canard PC.com</t>
  </si>
  <si>
    <t>estampe</t>
  </si>
  <si>
    <t>Maquette de décor ou de costume</t>
  </si>
  <si>
    <t>bande perforée</t>
  </si>
  <si>
    <t xml:space="preserve">service public </t>
  </si>
  <si>
    <t>jeux</t>
  </si>
  <si>
    <t>Bosnie Herzgovine</t>
  </si>
  <si>
    <t>Biélorussie</t>
  </si>
  <si>
    <t>Erythrée</t>
  </si>
  <si>
    <t>Guinée</t>
  </si>
  <si>
    <t>Liban</t>
  </si>
  <si>
    <t>Iles Maurice</t>
  </si>
  <si>
    <t>Serbie</t>
  </si>
  <si>
    <t>Sénégal</t>
  </si>
  <si>
    <t>afrikaan</t>
  </si>
  <si>
    <t>araméen</t>
  </si>
  <si>
    <t>basa</t>
  </si>
  <si>
    <t>langue indienne d'Amériqye centrale</t>
  </si>
  <si>
    <t>langue songhai</t>
  </si>
  <si>
    <t>sarde</t>
  </si>
  <si>
    <t>gallois</t>
  </si>
  <si>
    <t>albanais</t>
  </si>
  <si>
    <t>altaï du sud</t>
  </si>
  <si>
    <t>langue bantoue</t>
  </si>
  <si>
    <t>dzongkha</t>
  </si>
  <si>
    <t>éwé</t>
  </si>
  <si>
    <t>fon</t>
  </si>
  <si>
    <t>kazakh</t>
  </si>
  <si>
    <t xml:space="preserve">népal ghasa </t>
  </si>
  <si>
    <t>norvégien nynorsk</t>
  </si>
  <si>
    <t>singhalais</t>
  </si>
  <si>
    <t>sotho du sud</t>
  </si>
  <si>
    <t>télougou</t>
  </si>
  <si>
    <t>xhosa</t>
  </si>
  <si>
    <t>Alsace - Champagne Ardennes - Lorraine</t>
  </si>
  <si>
    <t>Aquitaine - Limousin - Poitou-Charentes</t>
  </si>
  <si>
    <t>Auvergne - Rhône Alpes</t>
  </si>
  <si>
    <t>Normandie</t>
  </si>
  <si>
    <t>Bourgogne - Franche-Comté</t>
  </si>
  <si>
    <t>Centre - Val-de-Loire</t>
  </si>
  <si>
    <t>Hauts-de-France</t>
  </si>
  <si>
    <t>Outre-mer</t>
  </si>
  <si>
    <t>Provence-Alpes-Côte d'Azur</t>
  </si>
  <si>
    <t>Midi-Pyrénées - Languedoc-Roussillon</t>
  </si>
  <si>
    <t>Universal music France</t>
  </si>
  <si>
    <t>Sony music entertainment</t>
  </si>
  <si>
    <t>Warner music France</t>
  </si>
  <si>
    <t>Harmonia mundi distribution</t>
  </si>
  <si>
    <t>Wagram music</t>
  </si>
  <si>
    <t>Coop Breizh</t>
  </si>
  <si>
    <t>ADF-Bayard musique</t>
  </si>
  <si>
    <t>UVM distribution</t>
  </si>
  <si>
    <t>Audiolib / Hachette livre</t>
  </si>
  <si>
    <t>Centre international de création vidéo</t>
  </si>
  <si>
    <t>Prospective image</t>
  </si>
  <si>
    <t>Procitel productions</t>
  </si>
  <si>
    <t>Universal pictures video France</t>
  </si>
  <si>
    <t>Ministère des affaires étrangères, DGCID</t>
  </si>
  <si>
    <t>Institut français, Département cinéma</t>
  </si>
  <si>
    <t>VTCOM</t>
  </si>
  <si>
    <t>RCV</t>
  </si>
  <si>
    <t>Opsomai</t>
  </si>
  <si>
    <t xml:space="preserve">Editions Entrefilet </t>
  </si>
  <si>
    <t>Sodis - Maison des Langues - Klett</t>
  </si>
  <si>
    <t xml:space="preserve">Hachette éducation </t>
  </si>
  <si>
    <t xml:space="preserve">Assimil </t>
  </si>
  <si>
    <t xml:space="preserve">Editions Retz </t>
  </si>
  <si>
    <t xml:space="preserve">Didier jeunesse </t>
  </si>
  <si>
    <t>France Loisirs</t>
  </si>
  <si>
    <t xml:space="preserve">Editions Didier </t>
  </si>
  <si>
    <t xml:space="preserve">Génération 5 </t>
  </si>
  <si>
    <t xml:space="preserve">Ubisoft </t>
  </si>
  <si>
    <t xml:space="preserve">EBP Informatique </t>
  </si>
  <si>
    <t>Bigben interactive</t>
  </si>
  <si>
    <t>Nintendo France</t>
  </si>
  <si>
    <t>canardpc.com</t>
  </si>
  <si>
    <t xml:space="preserve">Pierre Corbinais </t>
  </si>
  <si>
    <t>diffusion à la radio</t>
  </si>
  <si>
    <t>associatif</t>
  </si>
  <si>
    <t xml:space="preserve">promotion </t>
  </si>
  <si>
    <t>handicap auditif</t>
  </si>
  <si>
    <t>journal</t>
  </si>
  <si>
    <t>Blu-ray disc informatique</t>
  </si>
  <si>
    <t>CD-photo</t>
  </si>
  <si>
    <t>Grand-Est</t>
  </si>
  <si>
    <t>Nouvelle-Aquitaine</t>
  </si>
  <si>
    <t>Occitanie</t>
  </si>
  <si>
    <t>Argentine</t>
  </si>
  <si>
    <t>Bangladesh</t>
  </si>
  <si>
    <t>Croatie</t>
  </si>
  <si>
    <t>Kazakhstan</t>
  </si>
  <si>
    <t>Taïwan</t>
  </si>
  <si>
    <t>akan</t>
  </si>
  <si>
    <t>aragonais</t>
  </si>
  <si>
    <t>langues baltes</t>
  </si>
  <si>
    <t>bielorusse</t>
  </si>
  <si>
    <t>ganda</t>
  </si>
  <si>
    <t>langues nahuatl</t>
  </si>
  <si>
    <t>langues nigéro-congolaises</t>
  </si>
  <si>
    <t>sanskrit</t>
  </si>
  <si>
    <t>shona</t>
  </si>
  <si>
    <t>somali</t>
  </si>
  <si>
    <t>soussou</t>
  </si>
  <si>
    <t>sumérien</t>
  </si>
  <si>
    <t>tadjik</t>
  </si>
  <si>
    <t>ouïgour</t>
  </si>
  <si>
    <t>afrikaans</t>
  </si>
  <si>
    <t>azéri</t>
  </si>
  <si>
    <t>tchétchène</t>
  </si>
  <si>
    <t>créole et pidgins</t>
  </si>
  <si>
    <t>ewondo</t>
  </si>
  <si>
    <t>groenlandais</t>
  </si>
  <si>
    <t>kirghize</t>
  </si>
  <si>
    <t>marathe</t>
  </si>
  <si>
    <t>sérère</t>
  </si>
  <si>
    <t>cassette vidéo HI8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</si>
</sst>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0"/>
    <numFmt numFmtId="165" formatCode="_-* #,##0\ _€_-;\-* #,##0\ _€_-;_-* &quot;-&quot;??\ _€_-;_-@_-"/>
  </numFmts>
  <fonts count="13"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9"/>
      <color indexed="54"/>
      <name val="Arial"/>
      <family val="2"/>
    </font>
    <font>
      <b/>
      <sz val="9"/>
      <color indexed="62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/>
      <top/>
      <bottom style="thick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9"/>
      </left>
      <right/>
      <top style="thin">
        <color indexed="8"/>
      </top>
      <bottom/>
    </border>
    <border>
      <left style="thin">
        <color indexed="8"/>
      </left>
      <right/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85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21" applyFont="1">
      <alignment/>
      <protection/>
    </xf>
    <xf numFmtId="0" fontId="0" fillId="0" borderId="0" xfId="21">
      <alignment/>
      <protection/>
    </xf>
    <xf numFmtId="0" fontId="3" fillId="2" borderId="1" xfId="0" applyFont="1" applyFill="1" applyBorder="1" applyAlignment="1">
      <alignment vertical="top"/>
    </xf>
    <xf numFmtId="164" fontId="4" fillId="2" borderId="2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2" xfId="0" applyFont="1" applyBorder="1" applyAlignment="1">
      <alignment horizontal="right" vertical="top"/>
    </xf>
    <xf numFmtId="0" fontId="4" fillId="2" borderId="2" xfId="0" applyFont="1" applyFill="1" applyBorder="1" applyAlignment="1">
      <alignment horizontal="right" vertical="top"/>
    </xf>
    <xf numFmtId="0" fontId="4" fillId="2" borderId="4" xfId="0" applyFont="1" applyFill="1" applyBorder="1" applyAlignment="1">
      <alignment horizontal="right" vertical="top"/>
    </xf>
    <xf numFmtId="3" fontId="7" fillId="3" borderId="5" xfId="0" applyNumberFormat="1" applyFont="1" applyFill="1" applyBorder="1" applyAlignment="1">
      <alignment horizontal="right" vertical="top" wrapText="1"/>
    </xf>
    <xf numFmtId="3" fontId="7" fillId="3" borderId="5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0" fontId="8" fillId="0" borderId="6" xfId="20" applyFont="1" applyFill="1" applyBorder="1" applyAlignment="1">
      <alignment horizontal="left" wrapText="1"/>
      <protection/>
    </xf>
    <xf numFmtId="3" fontId="8" fillId="0" borderId="7" xfId="20" applyNumberFormat="1" applyFont="1" applyBorder="1" applyAlignment="1">
      <alignment horizontal="right"/>
      <protection/>
    </xf>
    <xf numFmtId="0" fontId="1" fillId="0" borderId="0" xfId="20" applyFont="1" applyFill="1" applyAlignment="1">
      <alignment horizontal="left" wrapText="1"/>
      <protection/>
    </xf>
    <xf numFmtId="3" fontId="1" fillId="0" borderId="8" xfId="20" applyNumberFormat="1" applyFont="1" applyBorder="1" applyAlignment="1">
      <alignment horizontal="right" vertical="top" wrapText="1"/>
      <protection/>
    </xf>
    <xf numFmtId="0" fontId="1" fillId="0" borderId="0" xfId="20" applyFont="1">
      <alignment/>
      <protection/>
    </xf>
    <xf numFmtId="0" fontId="4" fillId="2" borderId="9" xfId="0" applyFont="1" applyFill="1" applyBorder="1" applyAlignment="1">
      <alignment vertical="top"/>
    </xf>
    <xf numFmtId="0" fontId="6" fillId="0" borderId="2" xfId="0" applyFont="1" applyBorder="1" applyAlignment="1">
      <alignment vertical="top"/>
    </xf>
    <xf numFmtId="0" fontId="8" fillId="0" borderId="2" xfId="0" applyFont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0" fontId="7" fillId="3" borderId="10" xfId="0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0" xfId="20" applyFont="1" applyAlignment="1">
      <alignment vertical="top" wrapText="1"/>
      <protection/>
    </xf>
    <xf numFmtId="0" fontId="5" fillId="0" borderId="0" xfId="0" applyFont="1" applyBorder="1" applyAlignment="1">
      <alignment vertical="top"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3" fontId="9" fillId="0" borderId="0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 wrapText="1"/>
    </xf>
    <xf numFmtId="0" fontId="1" fillId="0" borderId="11" xfId="20" applyFont="1" applyFill="1" applyBorder="1" applyAlignment="1">
      <alignment horizontal="left" wrapText="1"/>
      <protection/>
    </xf>
    <xf numFmtId="3" fontId="1" fillId="0" borderId="12" xfId="20" applyNumberFormat="1" applyFont="1" applyBorder="1" applyAlignment="1">
      <alignment horizontal="right" vertical="top" wrapText="1"/>
      <protection/>
    </xf>
    <xf numFmtId="0" fontId="8" fillId="0" borderId="0" xfId="20" applyFont="1" applyFill="1" applyAlignment="1">
      <alignment horizontal="left" wrapText="1"/>
      <protection/>
    </xf>
    <xf numFmtId="3" fontId="8" fillId="0" borderId="8" xfId="20" applyNumberFormat="1" applyFont="1" applyBorder="1" applyAlignment="1">
      <alignment horizontal="right" vertical="top" wrapText="1"/>
      <protection/>
    </xf>
    <xf numFmtId="3" fontId="1" fillId="0" borderId="0" xfId="0" applyNumberFormat="1" applyFont="1" applyAlignment="1">
      <alignment vertical="top"/>
    </xf>
    <xf numFmtId="3" fontId="1" fillId="0" borderId="0" xfId="20" applyNumberFormat="1" applyFont="1" applyBorder="1" applyAlignment="1">
      <alignment horizontal="right" vertical="top" wrapText="1"/>
      <protection/>
    </xf>
    <xf numFmtId="3" fontId="10" fillId="3" borderId="5" xfId="0" applyNumberFormat="1" applyFont="1" applyFill="1" applyBorder="1" applyAlignment="1">
      <alignment horizontal="right" vertical="top"/>
    </xf>
    <xf numFmtId="49" fontId="11" fillId="0" borderId="13" xfId="0" applyNumberFormat="1" applyFont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3" fontId="7" fillId="3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11" fillId="0" borderId="13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left" vertical="top"/>
    </xf>
    <xf numFmtId="3" fontId="7" fillId="4" borderId="5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NumberFormat="1" applyFont="1" applyAlignment="1">
      <alignment vertical="top"/>
    </xf>
    <xf numFmtId="0" fontId="12" fillId="0" borderId="0" xfId="0" applyFont="1" applyAlignment="1">
      <alignment vertical="top" wrapText="1"/>
    </xf>
    <xf numFmtId="165" fontId="1" fillId="0" borderId="0" xfId="22" applyNumberFormat="1" applyFont="1" applyAlignment="1">
      <alignment horizontal="right" vertical="top"/>
    </xf>
    <xf numFmtId="0" fontId="0" fillId="0" borderId="0" xfId="0" applyAlignment="1">
      <alignment/>
    </xf>
    <xf numFmtId="0" fontId="1" fillId="0" borderId="14" xfId="0" applyFont="1" applyBorder="1" applyAlignment="1">
      <alignment horizontal="left" vertical="top"/>
    </xf>
    <xf numFmtId="3" fontId="1" fillId="0" borderId="15" xfId="0" applyNumberFormat="1" applyFont="1" applyBorder="1" applyAlignment="1">
      <alignment horizontal="right" vertical="top"/>
    </xf>
    <xf numFmtId="49" fontId="11" fillId="0" borderId="14" xfId="0" applyNumberFormat="1" applyFont="1" applyBorder="1" applyAlignment="1">
      <alignment horizontal="left" vertical="top" wrapText="1"/>
    </xf>
    <xf numFmtId="0" fontId="1" fillId="0" borderId="15" xfId="20" applyFont="1" applyBorder="1">
      <alignment/>
      <protection/>
    </xf>
    <xf numFmtId="0" fontId="1" fillId="0" borderId="16" xfId="0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right" vertical="top"/>
    </xf>
    <xf numFmtId="0" fontId="6" fillId="0" borderId="18" xfId="0" applyFont="1" applyBorder="1" applyAlignment="1">
      <alignment horizontal="right" vertical="top"/>
    </xf>
    <xf numFmtId="0" fontId="4" fillId="2" borderId="19" xfId="0" applyFont="1" applyFill="1" applyBorder="1" applyAlignment="1">
      <alignment horizontal="right" vertical="top"/>
    </xf>
    <xf numFmtId="0" fontId="1" fillId="0" borderId="20" xfId="0" applyFont="1" applyBorder="1" applyAlignment="1">
      <alignment horizontal="left" vertical="top" wrapText="1"/>
    </xf>
    <xf numFmtId="3" fontId="1" fillId="0" borderId="21" xfId="0" applyNumberFormat="1" applyFont="1" applyBorder="1" applyAlignment="1">
      <alignment horizontal="right" vertical="top" wrapText="1"/>
    </xf>
    <xf numFmtId="3" fontId="7" fillId="3" borderId="18" xfId="0" applyNumberFormat="1" applyFont="1" applyFill="1" applyBorder="1" applyAlignment="1">
      <alignment horizontal="right" vertical="top" wrapText="1"/>
    </xf>
    <xf numFmtId="3" fontId="7" fillId="3" borderId="19" xfId="0" applyNumberFormat="1" applyFont="1" applyFill="1" applyBorder="1" applyAlignment="1">
      <alignment horizontal="right" vertical="top"/>
    </xf>
    <xf numFmtId="0" fontId="12" fillId="0" borderId="14" xfId="0" applyFont="1" applyBorder="1" applyAlignment="1">
      <alignment vertical="top" wrapText="1"/>
    </xf>
    <xf numFmtId="0" fontId="12" fillId="0" borderId="15" xfId="0" applyNumberFormat="1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2" fillId="0" borderId="20" xfId="0" applyFont="1" applyBorder="1" applyAlignment="1">
      <alignment vertical="top"/>
    </xf>
    <xf numFmtId="0" fontId="12" fillId="0" borderId="21" xfId="0" applyNumberFormat="1" applyFont="1" applyBorder="1" applyAlignment="1">
      <alignment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right" vertical="top"/>
    </xf>
    <xf numFmtId="0" fontId="4" fillId="2" borderId="22" xfId="0" applyFont="1" applyFill="1" applyBorder="1" applyAlignment="1">
      <alignment horizontal="right" vertical="top"/>
    </xf>
    <xf numFmtId="0" fontId="0" fillId="0" borderId="22" xfId="0" applyBorder="1" applyAlignment="1">
      <alignment/>
    </xf>
    <xf numFmtId="3" fontId="7" fillId="3" borderId="22" xfId="0" applyNumberFormat="1" applyFont="1" applyFill="1" applyBorder="1" applyAlignment="1">
      <alignment horizontal="right" vertical="top" wrapText="1"/>
    </xf>
    <xf numFmtId="3" fontId="7" fillId="3" borderId="22" xfId="0" applyNumberFormat="1" applyFont="1" applyFill="1" applyBorder="1" applyAlignment="1">
      <alignment horizontal="righ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épliant bibliographie livres 2009-2011" xfId="20"/>
    <cellStyle name="Normal_dépôts et déposants par tranches de dépôt" xfId="21"/>
    <cellStyle name="Milliers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9"/>
  <sheetViews>
    <sheetView workbookViewId="0" topLeftCell="A1">
      <selection activeCell="I496" sqref="I496"/>
    </sheetView>
  </sheetViews>
  <sheetFormatPr defaultColWidth="11.421875" defaultRowHeight="12.75"/>
  <cols>
    <col min="1" max="1" width="49.8515625" style="1" customWidth="1"/>
    <col min="2" max="2" width="13.7109375" style="1" customWidth="1"/>
    <col min="3" max="16384" width="11.421875" style="1" customWidth="1"/>
  </cols>
  <sheetData>
    <row r="1" spans="1:5" ht="18">
      <c r="A1" s="2" t="s">
        <v>0</v>
      </c>
      <c r="B1" s="3"/>
      <c r="C1" s="3"/>
      <c r="D1" s="3"/>
      <c r="E1" s="3"/>
    </row>
    <row r="2" spans="1:4" ht="12.75" thickBot="1">
      <c r="A2" s="4" t="s">
        <v>1</v>
      </c>
      <c r="B2" s="5">
        <v>2014</v>
      </c>
      <c r="C2" s="5">
        <v>2015</v>
      </c>
      <c r="D2" s="5">
        <v>2016</v>
      </c>
    </row>
    <row r="3" spans="1:4" ht="12.75" thickTop="1">
      <c r="A3" s="6" t="s">
        <v>2</v>
      </c>
      <c r="B3" s="55">
        <v>10926</v>
      </c>
      <c r="C3" s="55">
        <v>11480</v>
      </c>
      <c r="D3" s="55">
        <v>8797</v>
      </c>
    </row>
    <row r="4" spans="1:4" ht="12.75">
      <c r="A4" s="6" t="s">
        <v>3</v>
      </c>
      <c r="B4" s="55">
        <v>8508</v>
      </c>
      <c r="C4" s="55">
        <v>8203</v>
      </c>
      <c r="D4" s="55">
        <v>10273</v>
      </c>
    </row>
    <row r="5" spans="1:4" ht="24">
      <c r="A5" s="9" t="s">
        <v>4</v>
      </c>
      <c r="B5" s="55">
        <v>2444</v>
      </c>
      <c r="C5" s="55">
        <v>1629</v>
      </c>
      <c r="D5" s="55">
        <v>1605</v>
      </c>
    </row>
    <row r="6" spans="1:4" ht="24">
      <c r="A6" s="9" t="s">
        <v>5</v>
      </c>
      <c r="B6" s="55">
        <v>3497</v>
      </c>
      <c r="C6" s="55">
        <v>2354</v>
      </c>
      <c r="D6" s="55">
        <v>1850</v>
      </c>
    </row>
    <row r="7" spans="1:5" ht="12.75">
      <c r="A7" s="10" t="s">
        <v>6</v>
      </c>
      <c r="B7" s="3"/>
      <c r="C7" s="3"/>
      <c r="D7" s="3"/>
      <c r="E7" s="3"/>
    </row>
    <row r="10" spans="1:4" ht="18">
      <c r="A10" s="11" t="s">
        <v>62</v>
      </c>
      <c r="B10" s="17"/>
      <c r="C10" s="17"/>
      <c r="D10" s="17"/>
    </row>
    <row r="11" spans="1:4" ht="12.75">
      <c r="A11" s="12"/>
      <c r="B11" s="14">
        <v>2014</v>
      </c>
      <c r="C11" s="14">
        <v>2015</v>
      </c>
      <c r="D11" s="14">
        <v>2016</v>
      </c>
    </row>
    <row r="12" spans="1:4" ht="12.75">
      <c r="A12" s="18" t="s">
        <v>63</v>
      </c>
      <c r="B12" s="19">
        <f>SUM(B13:B23)</f>
        <v>12820</v>
      </c>
      <c r="C12" s="19">
        <f>SUM(C13:C23)</f>
        <v>11850</v>
      </c>
      <c r="D12" s="19">
        <f>SUM(D13:D23)</f>
        <v>11871</v>
      </c>
    </row>
    <row r="13" spans="1:8" ht="12.75">
      <c r="A13" s="20" t="s">
        <v>64</v>
      </c>
      <c r="B13" s="21">
        <v>971</v>
      </c>
      <c r="C13" s="21">
        <v>884</v>
      </c>
      <c r="D13" s="21">
        <v>878</v>
      </c>
      <c r="H13" s="42"/>
    </row>
    <row r="14" spans="1:8" ht="12.75">
      <c r="A14" s="20" t="s">
        <v>65</v>
      </c>
      <c r="B14" s="21">
        <v>172</v>
      </c>
      <c r="C14" s="21">
        <v>187</v>
      </c>
      <c r="D14" s="21">
        <v>143</v>
      </c>
      <c r="H14" s="42"/>
    </row>
    <row r="15" spans="1:8" ht="12.75">
      <c r="A15" s="20" t="s">
        <v>66</v>
      </c>
      <c r="B15" s="21">
        <v>1382</v>
      </c>
      <c r="C15" s="21">
        <v>1307</v>
      </c>
      <c r="D15" s="21">
        <v>1387</v>
      </c>
      <c r="H15" s="42"/>
    </row>
    <row r="16" spans="1:8" ht="12.75">
      <c r="A16" s="20" t="s">
        <v>67</v>
      </c>
      <c r="B16" s="21">
        <v>3030</v>
      </c>
      <c r="C16" s="21">
        <v>1602</v>
      </c>
      <c r="D16" s="21">
        <v>1604</v>
      </c>
      <c r="H16" s="42"/>
    </row>
    <row r="17" spans="1:8" ht="12.75">
      <c r="A17" s="20" t="s">
        <v>68</v>
      </c>
      <c r="B17" s="21">
        <v>250</v>
      </c>
      <c r="C17" s="21">
        <v>239</v>
      </c>
      <c r="D17" s="21">
        <v>254</v>
      </c>
      <c r="H17" s="42"/>
    </row>
    <row r="18" spans="1:8" ht="12.75">
      <c r="A18" s="20" t="s">
        <v>69</v>
      </c>
      <c r="B18" s="21">
        <v>5153</v>
      </c>
      <c r="C18" s="21">
        <v>6019</v>
      </c>
      <c r="D18" s="21">
        <v>5824</v>
      </c>
      <c r="H18" s="42"/>
    </row>
    <row r="19" spans="1:8" ht="12.75">
      <c r="A19" s="20" t="s">
        <v>70</v>
      </c>
      <c r="B19" s="21">
        <v>733</v>
      </c>
      <c r="C19" s="21">
        <v>490</v>
      </c>
      <c r="D19" s="21">
        <v>812</v>
      </c>
      <c r="H19" s="42"/>
    </row>
    <row r="20" spans="1:8" ht="12.75">
      <c r="A20" s="20" t="s">
        <v>71</v>
      </c>
      <c r="B20" s="21">
        <v>329</v>
      </c>
      <c r="C20" s="21">
        <v>314</v>
      </c>
      <c r="D20" s="21">
        <v>291</v>
      </c>
      <c r="H20" s="42"/>
    </row>
    <row r="21" spans="1:8" ht="12.75">
      <c r="A21" s="20" t="s">
        <v>72</v>
      </c>
      <c r="B21" s="21">
        <v>422</v>
      </c>
      <c r="C21" s="21">
        <v>522</v>
      </c>
      <c r="D21" s="21">
        <v>404</v>
      </c>
      <c r="H21" s="42"/>
    </row>
    <row r="22" spans="1:8" ht="12.75">
      <c r="A22" s="20" t="s">
        <v>73</v>
      </c>
      <c r="B22" s="21">
        <v>39</v>
      </c>
      <c r="C22" s="21">
        <v>15</v>
      </c>
      <c r="D22" s="21">
        <v>16</v>
      </c>
      <c r="H22" s="42"/>
    </row>
    <row r="23" spans="1:8" ht="12.75">
      <c r="A23" s="37" t="s">
        <v>74</v>
      </c>
      <c r="B23" s="38">
        <v>339</v>
      </c>
      <c r="C23" s="38">
        <v>271</v>
      </c>
      <c r="D23" s="38">
        <v>258</v>
      </c>
      <c r="H23" s="42"/>
    </row>
    <row r="24" spans="1:4" ht="12.75">
      <c r="A24" s="39" t="s">
        <v>546</v>
      </c>
      <c r="B24" s="40">
        <f>SUM(B25:B33)</f>
        <v>8312</v>
      </c>
      <c r="C24" s="40">
        <f>SUM(C25:C33)</f>
        <v>4838</v>
      </c>
      <c r="D24" s="40">
        <f>SUM(D25:D33)</f>
        <v>4807</v>
      </c>
    </row>
    <row r="25" spans="1:8" ht="12.75">
      <c r="A25" s="20" t="s">
        <v>75</v>
      </c>
      <c r="B25" s="21">
        <v>1709</v>
      </c>
      <c r="C25" s="21">
        <v>995</v>
      </c>
      <c r="D25" s="21">
        <v>756</v>
      </c>
      <c r="H25" s="41"/>
    </row>
    <row r="26" spans="1:4" ht="12.75">
      <c r="A26" s="20" t="s">
        <v>76</v>
      </c>
      <c r="B26" s="21">
        <v>403</v>
      </c>
      <c r="C26" s="21">
        <v>205</v>
      </c>
      <c r="D26" s="21">
        <v>209</v>
      </c>
    </row>
    <row r="27" spans="1:4" ht="12.75">
      <c r="A27" s="20" t="s">
        <v>77</v>
      </c>
      <c r="B27" s="21">
        <v>460</v>
      </c>
      <c r="C27" s="21">
        <v>285</v>
      </c>
      <c r="D27" s="21">
        <v>431</v>
      </c>
    </row>
    <row r="28" spans="1:4" ht="12.75">
      <c r="A28" s="20" t="s">
        <v>78</v>
      </c>
      <c r="B28" s="21">
        <v>1838</v>
      </c>
      <c r="C28" s="21">
        <v>351</v>
      </c>
      <c r="D28" s="21">
        <v>297</v>
      </c>
    </row>
    <row r="29" spans="1:4" ht="12.75">
      <c r="A29" s="20" t="s">
        <v>79</v>
      </c>
      <c r="B29" s="21">
        <v>707</v>
      </c>
      <c r="C29" s="21">
        <v>654</v>
      </c>
      <c r="D29" s="21">
        <v>334</v>
      </c>
    </row>
    <row r="30" spans="1:4" ht="12.75">
      <c r="A30" s="20" t="s">
        <v>80</v>
      </c>
      <c r="B30" s="21">
        <v>29</v>
      </c>
      <c r="C30" s="21">
        <v>48</v>
      </c>
      <c r="D30" s="21">
        <v>106</v>
      </c>
    </row>
    <row r="31" spans="1:4" ht="12.75">
      <c r="A31" s="20" t="s">
        <v>81</v>
      </c>
      <c r="B31" s="21">
        <v>2496</v>
      </c>
      <c r="C31" s="21">
        <v>1842</v>
      </c>
      <c r="D31" s="21">
        <v>2105</v>
      </c>
    </row>
    <row r="32" spans="1:4" ht="12.75">
      <c r="A32" s="20" t="s">
        <v>82</v>
      </c>
      <c r="B32" s="21">
        <v>437</v>
      </c>
      <c r="C32" s="21">
        <v>330</v>
      </c>
      <c r="D32" s="21">
        <v>429</v>
      </c>
    </row>
    <row r="33" spans="1:4" ht="12.75">
      <c r="A33" s="20" t="s">
        <v>83</v>
      </c>
      <c r="B33" s="21">
        <v>233</v>
      </c>
      <c r="C33" s="21">
        <v>128</v>
      </c>
      <c r="D33" s="21">
        <v>140</v>
      </c>
    </row>
    <row r="34" spans="1:4" ht="12.75">
      <c r="A34" s="18" t="s">
        <v>84</v>
      </c>
      <c r="B34" s="19">
        <f>SUM(B35:B48)</f>
        <v>2099</v>
      </c>
      <c r="C34" s="19">
        <f>SUM(C35:C48)</f>
        <v>1627</v>
      </c>
      <c r="D34" s="19">
        <f>SUM(D35:D48)</f>
        <v>822</v>
      </c>
    </row>
    <row r="35" spans="1:4" ht="12.75">
      <c r="A35" s="20" t="s">
        <v>85</v>
      </c>
      <c r="B35" s="21">
        <v>75</v>
      </c>
      <c r="C35" s="21">
        <v>32</v>
      </c>
      <c r="D35" s="21">
        <v>11</v>
      </c>
    </row>
    <row r="36" spans="1:4" ht="12.75">
      <c r="A36" s="20" t="s">
        <v>86</v>
      </c>
      <c r="B36" s="21">
        <v>524</v>
      </c>
      <c r="C36" s="21">
        <v>265</v>
      </c>
      <c r="D36" s="21">
        <v>205</v>
      </c>
    </row>
    <row r="37" spans="1:4" ht="12.75">
      <c r="A37" s="20" t="s">
        <v>87</v>
      </c>
      <c r="B37" s="21">
        <v>21</v>
      </c>
      <c r="C37" s="21">
        <v>12</v>
      </c>
      <c r="D37" s="21">
        <v>22</v>
      </c>
    </row>
    <row r="38" spans="1:4" ht="12.75">
      <c r="A38" s="20" t="s">
        <v>88</v>
      </c>
      <c r="B38" s="21">
        <v>326</v>
      </c>
      <c r="C38" s="21">
        <v>268</v>
      </c>
      <c r="D38" s="21">
        <v>21</v>
      </c>
    </row>
    <row r="39" spans="1:4" ht="12.75">
      <c r="A39" s="20" t="s">
        <v>89</v>
      </c>
      <c r="B39" s="21">
        <v>14</v>
      </c>
      <c r="C39" s="21">
        <v>13</v>
      </c>
      <c r="D39" s="21">
        <v>3</v>
      </c>
    </row>
    <row r="40" spans="1:4" ht="12.75">
      <c r="A40" s="20" t="s">
        <v>90</v>
      </c>
      <c r="B40" s="21">
        <v>303</v>
      </c>
      <c r="C40" s="21">
        <v>30</v>
      </c>
      <c r="D40" s="21">
        <v>14</v>
      </c>
    </row>
    <row r="41" spans="1:4" ht="12.75">
      <c r="A41" s="20" t="s">
        <v>91</v>
      </c>
      <c r="B41" s="21">
        <v>21</v>
      </c>
      <c r="C41" s="21">
        <v>5</v>
      </c>
      <c r="D41" s="21">
        <v>0</v>
      </c>
    </row>
    <row r="42" spans="1:4" ht="12.75">
      <c r="A42" s="20" t="s">
        <v>92</v>
      </c>
      <c r="B42" s="21">
        <v>195</v>
      </c>
      <c r="C42" s="21">
        <v>209</v>
      </c>
      <c r="D42" s="21">
        <v>84</v>
      </c>
    </row>
    <row r="43" spans="1:4" ht="12.75">
      <c r="A43" s="20" t="s">
        <v>93</v>
      </c>
      <c r="B43" s="21">
        <v>7</v>
      </c>
      <c r="C43" s="21">
        <v>35</v>
      </c>
      <c r="D43" s="21">
        <v>12</v>
      </c>
    </row>
    <row r="44" spans="1:4" ht="12.75">
      <c r="A44" s="20" t="s">
        <v>94</v>
      </c>
      <c r="B44" s="21">
        <v>16</v>
      </c>
      <c r="C44" s="21">
        <v>8</v>
      </c>
      <c r="D44" s="21">
        <v>1</v>
      </c>
    </row>
    <row r="45" spans="1:4" ht="12.75">
      <c r="A45" s="20" t="s">
        <v>95</v>
      </c>
      <c r="B45" s="21">
        <v>5</v>
      </c>
      <c r="C45" s="21">
        <v>5</v>
      </c>
      <c r="D45" s="21">
        <v>2</v>
      </c>
    </row>
    <row r="46" spans="1:4" ht="12.75">
      <c r="A46" s="20" t="s">
        <v>96</v>
      </c>
      <c r="B46" s="21">
        <v>56</v>
      </c>
      <c r="C46" s="21">
        <v>45</v>
      </c>
      <c r="D46" s="21">
        <v>19</v>
      </c>
    </row>
    <row r="47" spans="1:4" ht="12.75">
      <c r="A47" s="20" t="s">
        <v>97</v>
      </c>
      <c r="B47" s="21">
        <v>456</v>
      </c>
      <c r="C47" s="21">
        <v>659</v>
      </c>
      <c r="D47" s="21">
        <v>410</v>
      </c>
    </row>
    <row r="48" spans="1:4" ht="12.75">
      <c r="A48" s="20" t="s">
        <v>98</v>
      </c>
      <c r="B48" s="21">
        <v>80</v>
      </c>
      <c r="C48" s="21">
        <v>41</v>
      </c>
      <c r="D48" s="21">
        <v>18</v>
      </c>
    </row>
    <row r="49" spans="1:4" ht="12.75">
      <c r="A49" s="18" t="s">
        <v>99</v>
      </c>
      <c r="B49" s="19">
        <f>SUM(B50:B62)</f>
        <v>936</v>
      </c>
      <c r="C49" s="19">
        <f>SUM(C50:C62)</f>
        <v>981</v>
      </c>
      <c r="D49" s="19">
        <f>SUM(D50:D62)</f>
        <v>758</v>
      </c>
    </row>
    <row r="50" spans="1:4" ht="12.75">
      <c r="A50" s="20" t="s">
        <v>100</v>
      </c>
      <c r="B50" s="21">
        <v>14</v>
      </c>
      <c r="C50" s="21">
        <v>6</v>
      </c>
      <c r="D50" s="21">
        <v>2</v>
      </c>
    </row>
    <row r="51" spans="1:4" ht="24">
      <c r="A51" s="20" t="s">
        <v>101</v>
      </c>
      <c r="B51" s="21">
        <v>41</v>
      </c>
      <c r="C51" s="21">
        <v>67</v>
      </c>
      <c r="D51" s="21">
        <v>50</v>
      </c>
    </row>
    <row r="52" spans="1:4" ht="12.75">
      <c r="A52" s="20" t="s">
        <v>102</v>
      </c>
      <c r="B52" s="21">
        <v>7</v>
      </c>
      <c r="C52" s="21">
        <v>37</v>
      </c>
      <c r="D52" s="21">
        <v>16</v>
      </c>
    </row>
    <row r="53" spans="1:4" ht="24">
      <c r="A53" s="20" t="s">
        <v>103</v>
      </c>
      <c r="B53" s="21">
        <v>117</v>
      </c>
      <c r="C53" s="21">
        <v>115</v>
      </c>
      <c r="D53" s="21">
        <v>96</v>
      </c>
    </row>
    <row r="54" spans="1:4" ht="12.75">
      <c r="A54" s="20" t="s">
        <v>104</v>
      </c>
      <c r="B54" s="21">
        <v>176</v>
      </c>
      <c r="C54" s="21">
        <v>116</v>
      </c>
      <c r="D54" s="21">
        <v>124</v>
      </c>
    </row>
    <row r="55" spans="1:4" ht="12.75">
      <c r="A55" s="20" t="s">
        <v>105</v>
      </c>
      <c r="B55" s="21">
        <v>72</v>
      </c>
      <c r="C55" s="21">
        <v>72</v>
      </c>
      <c r="D55" s="21">
        <v>42</v>
      </c>
    </row>
    <row r="56" spans="1:4" ht="12.75">
      <c r="A56" s="20" t="s">
        <v>106</v>
      </c>
      <c r="B56" s="21">
        <v>55</v>
      </c>
      <c r="C56" s="21">
        <v>58</v>
      </c>
      <c r="D56" s="21">
        <v>54</v>
      </c>
    </row>
    <row r="57" spans="1:4" ht="12.75">
      <c r="A57" s="20" t="s">
        <v>107</v>
      </c>
      <c r="B57" s="21">
        <v>60</v>
      </c>
      <c r="C57" s="21">
        <v>107</v>
      </c>
      <c r="D57" s="21">
        <v>68</v>
      </c>
    </row>
    <row r="58" spans="1:4" ht="12.75">
      <c r="A58" s="20" t="s">
        <v>108</v>
      </c>
      <c r="B58" s="21">
        <v>36</v>
      </c>
      <c r="C58" s="21">
        <v>40</v>
      </c>
      <c r="D58" s="21">
        <v>4</v>
      </c>
    </row>
    <row r="59" spans="1:4" ht="12.75">
      <c r="A59" s="20" t="s">
        <v>109</v>
      </c>
      <c r="B59" s="21">
        <v>46</v>
      </c>
      <c r="C59" s="21">
        <v>48</v>
      </c>
      <c r="D59" s="21">
        <v>25</v>
      </c>
    </row>
    <row r="60" spans="1:4" ht="12.75">
      <c r="A60" s="20" t="s">
        <v>110</v>
      </c>
      <c r="B60" s="21">
        <v>37</v>
      </c>
      <c r="C60" s="21">
        <v>49</v>
      </c>
      <c r="D60" s="21">
        <v>31</v>
      </c>
    </row>
    <row r="61" spans="1:4" ht="12.75">
      <c r="A61" s="20" t="s">
        <v>111</v>
      </c>
      <c r="B61" s="21">
        <v>49</v>
      </c>
      <c r="C61" s="21">
        <v>65</v>
      </c>
      <c r="D61" s="21">
        <v>49</v>
      </c>
    </row>
    <row r="62" spans="1:4" ht="12.75">
      <c r="A62" s="20" t="s">
        <v>112</v>
      </c>
      <c r="B62" s="21">
        <v>226</v>
      </c>
      <c r="C62" s="21">
        <v>201</v>
      </c>
      <c r="D62" s="21">
        <v>197</v>
      </c>
    </row>
    <row r="63" spans="1:4" ht="12.75" thickBot="1">
      <c r="A63" s="15" t="s">
        <v>113</v>
      </c>
      <c r="B63" s="16">
        <f>SUM(B49,B34,B24,B12)</f>
        <v>24167</v>
      </c>
      <c r="C63" s="16">
        <f>SUM(C49,C34,C24,C12)</f>
        <v>19296</v>
      </c>
      <c r="D63" s="16">
        <f>SUM(D49,D34,D24,D12)</f>
        <v>18258</v>
      </c>
    </row>
    <row r="64" ht="12.75">
      <c r="A64" s="10" t="s">
        <v>61</v>
      </c>
    </row>
    <row r="66" ht="18">
      <c r="A66" s="11" t="s">
        <v>114</v>
      </c>
    </row>
    <row r="67" spans="1:4" ht="12.75">
      <c r="A67" s="12" t="s">
        <v>115</v>
      </c>
      <c r="B67" s="14">
        <v>2014</v>
      </c>
      <c r="C67" s="14">
        <v>2015</v>
      </c>
      <c r="D67" s="14">
        <v>2016</v>
      </c>
    </row>
    <row r="68" spans="1:4" ht="12.75">
      <c r="A68" s="6" t="s">
        <v>117</v>
      </c>
      <c r="B68" s="8">
        <v>5203</v>
      </c>
      <c r="C68" s="8">
        <v>6740</v>
      </c>
      <c r="D68" s="8">
        <v>5793</v>
      </c>
    </row>
    <row r="69" spans="1:4" ht="12.75">
      <c r="A69" s="6" t="s">
        <v>119</v>
      </c>
      <c r="B69" s="8">
        <v>3319</v>
      </c>
      <c r="C69" s="8">
        <v>2830</v>
      </c>
      <c r="D69" s="8">
        <v>2763</v>
      </c>
    </row>
    <row r="70" spans="1:4" ht="12.75">
      <c r="A70" s="6" t="s">
        <v>118</v>
      </c>
      <c r="B70" s="8">
        <v>2985</v>
      </c>
      <c r="C70" s="8">
        <v>2335</v>
      </c>
      <c r="D70" s="8">
        <v>2694</v>
      </c>
    </row>
    <row r="71" spans="1:4" ht="12.75">
      <c r="A71" s="6" t="s">
        <v>116</v>
      </c>
      <c r="B71" s="8">
        <v>6483</v>
      </c>
      <c r="C71" s="8">
        <v>3042</v>
      </c>
      <c r="D71" s="8">
        <v>2369</v>
      </c>
    </row>
    <row r="72" spans="1:4" ht="12.75">
      <c r="A72" s="6" t="s">
        <v>120</v>
      </c>
      <c r="B72" s="8">
        <v>1417</v>
      </c>
      <c r="C72" s="8">
        <v>2232</v>
      </c>
      <c r="D72" s="8">
        <v>2246</v>
      </c>
    </row>
    <row r="73" spans="1:4" ht="12.75">
      <c r="A73" s="6" t="s">
        <v>122</v>
      </c>
      <c r="B73" s="8">
        <v>1412</v>
      </c>
      <c r="C73" s="8">
        <v>1471</v>
      </c>
      <c r="D73" s="8">
        <v>1547</v>
      </c>
    </row>
    <row r="74" spans="1:4" ht="12.75">
      <c r="A74" s="6" t="s">
        <v>124</v>
      </c>
      <c r="B74" s="8">
        <v>665</v>
      </c>
      <c r="C74" s="8">
        <v>625</v>
      </c>
      <c r="D74" s="8">
        <v>917</v>
      </c>
    </row>
    <row r="75" spans="1:4" ht="12.75">
      <c r="A75" s="6" t="s">
        <v>121</v>
      </c>
      <c r="B75" s="8">
        <v>833</v>
      </c>
      <c r="C75" s="8">
        <v>951</v>
      </c>
      <c r="D75" s="8">
        <v>832</v>
      </c>
    </row>
    <row r="76" spans="1:4" ht="12.75">
      <c r="A76" s="6" t="s">
        <v>126</v>
      </c>
      <c r="B76" s="8">
        <v>543</v>
      </c>
      <c r="C76" s="8">
        <v>702</v>
      </c>
      <c r="D76" s="8">
        <v>666</v>
      </c>
    </row>
    <row r="77" spans="1:4" ht="12.75">
      <c r="A77" s="6" t="s">
        <v>123</v>
      </c>
      <c r="B77" s="8">
        <v>455</v>
      </c>
      <c r="C77" s="8">
        <v>838</v>
      </c>
      <c r="D77" s="8">
        <v>506</v>
      </c>
    </row>
    <row r="78" spans="1:4" ht="12.75">
      <c r="A78" s="6" t="s">
        <v>134</v>
      </c>
      <c r="B78" s="8">
        <v>19</v>
      </c>
      <c r="C78" s="8">
        <v>1</v>
      </c>
      <c r="D78" s="8">
        <v>487</v>
      </c>
    </row>
    <row r="79" spans="1:4" ht="12.75">
      <c r="A79" s="6" t="s">
        <v>127</v>
      </c>
      <c r="B79" s="8">
        <v>359</v>
      </c>
      <c r="C79" s="8">
        <v>413</v>
      </c>
      <c r="D79" s="8">
        <v>382</v>
      </c>
    </row>
    <row r="80" spans="1:4" ht="12.75">
      <c r="A80" s="6" t="s">
        <v>131</v>
      </c>
      <c r="B80" s="8">
        <v>47</v>
      </c>
      <c r="C80" s="8">
        <v>43</v>
      </c>
      <c r="D80" s="8">
        <v>43</v>
      </c>
    </row>
    <row r="81" spans="1:4" ht="12.75">
      <c r="A81" s="6" t="s">
        <v>128</v>
      </c>
      <c r="B81" s="8">
        <v>36</v>
      </c>
      <c r="C81" s="8">
        <v>41</v>
      </c>
      <c r="D81" s="8">
        <v>43</v>
      </c>
    </row>
    <row r="82" spans="1:4" ht="12.75">
      <c r="A82" s="6" t="s">
        <v>130</v>
      </c>
      <c r="B82" s="8">
        <v>78</v>
      </c>
      <c r="C82" s="8">
        <v>38</v>
      </c>
      <c r="D82" s="8">
        <v>38</v>
      </c>
    </row>
    <row r="83" spans="1:4" ht="12.75">
      <c r="A83" s="6" t="s">
        <v>129</v>
      </c>
      <c r="B83" s="8">
        <v>4</v>
      </c>
      <c r="C83" s="8"/>
      <c r="D83" s="8">
        <v>18</v>
      </c>
    </row>
    <row r="84" spans="1:4" ht="12.75">
      <c r="A84" s="6" t="s">
        <v>132</v>
      </c>
      <c r="B84" s="8">
        <v>48</v>
      </c>
      <c r="C84" s="8">
        <v>14</v>
      </c>
      <c r="D84" s="8">
        <v>10</v>
      </c>
    </row>
    <row r="85" spans="1:4" ht="12.75">
      <c r="A85" s="6" t="s">
        <v>135</v>
      </c>
      <c r="B85" s="8">
        <v>17</v>
      </c>
      <c r="C85" s="8">
        <v>6</v>
      </c>
      <c r="D85" s="8">
        <v>6</v>
      </c>
    </row>
    <row r="86" spans="1:4" ht="12.75">
      <c r="A86" s="6" t="s">
        <v>136</v>
      </c>
      <c r="B86" s="8">
        <v>14</v>
      </c>
      <c r="C86" s="8">
        <v>5</v>
      </c>
      <c r="D86" s="8">
        <v>4</v>
      </c>
    </row>
    <row r="87" spans="1:4" ht="12.75">
      <c r="A87" s="6" t="s">
        <v>133</v>
      </c>
      <c r="B87" s="8"/>
      <c r="C87" s="8">
        <v>1</v>
      </c>
      <c r="D87" s="8">
        <v>3</v>
      </c>
    </row>
    <row r="88" spans="1:4" ht="12.75">
      <c r="A88" s="6" t="s">
        <v>126</v>
      </c>
      <c r="B88" s="8"/>
      <c r="C88" s="8"/>
      <c r="D88" s="8"/>
    </row>
    <row r="89" spans="1:4" ht="12.75">
      <c r="A89" s="6" t="s">
        <v>137</v>
      </c>
      <c r="B89" s="8">
        <v>2</v>
      </c>
      <c r="C89" s="8">
        <v>5</v>
      </c>
      <c r="D89" s="8"/>
    </row>
    <row r="90" spans="1:4" ht="12.75">
      <c r="A90" s="6" t="s">
        <v>125</v>
      </c>
      <c r="B90" s="8">
        <v>282</v>
      </c>
      <c r="C90" s="8"/>
      <c r="D90" s="8"/>
    </row>
    <row r="91" spans="1:4" ht="12.75">
      <c r="A91" s="15" t="s">
        <v>60</v>
      </c>
      <c r="B91" s="16">
        <f>SUM(B68:B90)</f>
        <v>24221</v>
      </c>
      <c r="C91" s="16">
        <f>SUM(C68:C90)</f>
        <v>22333</v>
      </c>
      <c r="D91" s="16">
        <f>SUM(D68:D90)</f>
        <v>21367</v>
      </c>
    </row>
    <row r="92" ht="12.75">
      <c r="A92" s="10" t="s">
        <v>61</v>
      </c>
    </row>
    <row r="94" ht="18">
      <c r="A94" s="11" t="s">
        <v>139</v>
      </c>
    </row>
    <row r="95" spans="1:4" ht="12.75">
      <c r="A95" s="12" t="s">
        <v>140</v>
      </c>
      <c r="B95" s="14">
        <v>2014</v>
      </c>
      <c r="C95" s="14">
        <v>2015</v>
      </c>
      <c r="D95" s="14">
        <v>2016</v>
      </c>
    </row>
    <row r="96" spans="1:4" ht="12.75">
      <c r="A96" s="6" t="s">
        <v>141</v>
      </c>
      <c r="B96" s="8">
        <v>12777</v>
      </c>
      <c r="C96" s="8">
        <v>11827</v>
      </c>
      <c r="D96" s="8">
        <v>11849</v>
      </c>
    </row>
    <row r="97" spans="1:4" ht="12.75">
      <c r="A97" s="6" t="s">
        <v>142</v>
      </c>
      <c r="B97" s="8">
        <v>4419</v>
      </c>
      <c r="C97" s="8">
        <v>3430</v>
      </c>
      <c r="D97" s="8">
        <v>3044</v>
      </c>
    </row>
    <row r="98" spans="1:4" ht="12.75">
      <c r="A98" s="6" t="s">
        <v>143</v>
      </c>
      <c r="B98" s="8">
        <v>2563</v>
      </c>
      <c r="C98" s="8">
        <v>2300</v>
      </c>
      <c r="D98" s="8">
        <v>1527</v>
      </c>
    </row>
    <row r="99" spans="1:4" ht="12.75">
      <c r="A99" s="6" t="s">
        <v>144</v>
      </c>
      <c r="B99" s="8">
        <v>2614</v>
      </c>
      <c r="C99" s="8">
        <v>820</v>
      </c>
      <c r="D99" s="8">
        <v>509</v>
      </c>
    </row>
    <row r="100" spans="1:4" ht="12.75">
      <c r="A100" s="6" t="s">
        <v>146</v>
      </c>
      <c r="B100" s="8"/>
      <c r="C100" s="8"/>
      <c r="D100" s="8">
        <v>3</v>
      </c>
    </row>
    <row r="101" spans="1:4" ht="12.75">
      <c r="A101" s="6" t="s">
        <v>147</v>
      </c>
      <c r="B101" s="8">
        <v>1</v>
      </c>
      <c r="C101" s="8">
        <v>1</v>
      </c>
      <c r="D101" s="8">
        <v>2</v>
      </c>
    </row>
    <row r="102" spans="1:4" ht="12.75">
      <c r="A102" s="6" t="s">
        <v>733</v>
      </c>
      <c r="B102" s="8"/>
      <c r="C102" s="8"/>
      <c r="D102" s="8">
        <v>2</v>
      </c>
    </row>
    <row r="103" spans="1:4" ht="12.75">
      <c r="A103" s="6" t="s">
        <v>734</v>
      </c>
      <c r="B103" s="8">
        <v>1</v>
      </c>
      <c r="C103" s="8">
        <v>1</v>
      </c>
      <c r="D103" s="8"/>
    </row>
    <row r="104" spans="1:4" ht="12.75">
      <c r="A104" s="6" t="s">
        <v>125</v>
      </c>
      <c r="B104" s="8">
        <v>1391</v>
      </c>
      <c r="C104" s="8"/>
      <c r="D104" s="8"/>
    </row>
    <row r="105" spans="1:4" ht="12.75">
      <c r="A105" s="6" t="s">
        <v>589</v>
      </c>
      <c r="B105" s="8">
        <v>5</v>
      </c>
      <c r="C105" s="8"/>
      <c r="D105" s="8"/>
    </row>
    <row r="106" spans="1:4" ht="12.75">
      <c r="A106" s="6" t="s">
        <v>145</v>
      </c>
      <c r="B106" s="8">
        <v>450</v>
      </c>
      <c r="C106" s="8"/>
      <c r="D106" s="8"/>
    </row>
    <row r="107" spans="1:4" ht="12.75" thickBot="1">
      <c r="A107" s="15" t="s">
        <v>60</v>
      </c>
      <c r="B107" s="16">
        <f>SUM(B96:B106)</f>
        <v>24221</v>
      </c>
      <c r="C107" s="16">
        <f>SUM(C96:C106)</f>
        <v>18379</v>
      </c>
      <c r="D107" s="16">
        <f>SUM(D96:D106)</f>
        <v>16936</v>
      </c>
    </row>
    <row r="108" ht="12.75">
      <c r="A108" s="10" t="s">
        <v>61</v>
      </c>
    </row>
    <row r="110" ht="18">
      <c r="A110" s="11" t="s">
        <v>148</v>
      </c>
    </row>
    <row r="111" spans="1:4" ht="12.75">
      <c r="A111" s="12" t="s">
        <v>149</v>
      </c>
      <c r="B111" s="14">
        <v>2014</v>
      </c>
      <c r="C111" s="14">
        <v>2015</v>
      </c>
      <c r="D111" s="14">
        <v>2016</v>
      </c>
    </row>
    <row r="112" spans="1:4" ht="12.75">
      <c r="A112" s="6" t="s">
        <v>156</v>
      </c>
      <c r="B112" s="8">
        <v>303</v>
      </c>
      <c r="C112" s="8">
        <v>128</v>
      </c>
      <c r="D112" s="8">
        <v>390</v>
      </c>
    </row>
    <row r="113" spans="1:4" ht="12.75">
      <c r="A113" s="6" t="s">
        <v>151</v>
      </c>
      <c r="B113" s="8">
        <v>464</v>
      </c>
      <c r="C113" s="8">
        <v>351</v>
      </c>
      <c r="D113" s="8">
        <v>385</v>
      </c>
    </row>
    <row r="114" spans="1:4" ht="12.75">
      <c r="A114" s="6" t="s">
        <v>152</v>
      </c>
      <c r="B114" s="8">
        <v>263</v>
      </c>
      <c r="C114" s="8">
        <v>294</v>
      </c>
      <c r="D114" s="8">
        <v>195</v>
      </c>
    </row>
    <row r="115" spans="1:4" ht="12.75">
      <c r="A115" s="6" t="s">
        <v>164</v>
      </c>
      <c r="B115" s="8">
        <v>26</v>
      </c>
      <c r="C115" s="8">
        <v>83</v>
      </c>
      <c r="D115" s="8">
        <v>183</v>
      </c>
    </row>
    <row r="116" spans="1:4" ht="12.75">
      <c r="A116" s="6" t="s">
        <v>150</v>
      </c>
      <c r="B116" s="8">
        <v>264</v>
      </c>
      <c r="C116" s="8">
        <v>197</v>
      </c>
      <c r="D116" s="8">
        <v>172</v>
      </c>
    </row>
    <row r="117" spans="1:4" ht="12.75">
      <c r="A117" s="6" t="s">
        <v>157</v>
      </c>
      <c r="B117" s="8">
        <v>134</v>
      </c>
      <c r="C117" s="8">
        <v>95</v>
      </c>
      <c r="D117" s="8">
        <v>147</v>
      </c>
    </row>
    <row r="118" spans="1:4" ht="12.75">
      <c r="A118" s="6" t="s">
        <v>155</v>
      </c>
      <c r="B118" s="8">
        <v>143</v>
      </c>
      <c r="C118" s="8">
        <v>72</v>
      </c>
      <c r="D118" s="8">
        <v>139</v>
      </c>
    </row>
    <row r="119" spans="1:4" ht="12.75">
      <c r="A119" s="6" t="s">
        <v>153</v>
      </c>
      <c r="B119" s="8">
        <v>240</v>
      </c>
      <c r="C119" s="8">
        <v>140</v>
      </c>
      <c r="D119" s="8">
        <v>127</v>
      </c>
    </row>
    <row r="120" spans="1:4" ht="12.75">
      <c r="A120" s="6" t="s">
        <v>158</v>
      </c>
      <c r="B120" s="8">
        <v>82</v>
      </c>
      <c r="C120" s="8">
        <v>143</v>
      </c>
      <c r="D120" s="8">
        <v>88</v>
      </c>
    </row>
    <row r="121" spans="1:4" ht="12.75">
      <c r="A121" s="6" t="s">
        <v>160</v>
      </c>
      <c r="B121" s="8">
        <v>46</v>
      </c>
      <c r="C121" s="8">
        <v>149</v>
      </c>
      <c r="D121" s="8">
        <v>66</v>
      </c>
    </row>
    <row r="122" spans="1:4" ht="12.75">
      <c r="A122" s="6" t="s">
        <v>161</v>
      </c>
      <c r="B122" s="8">
        <v>38</v>
      </c>
      <c r="C122" s="8">
        <v>123</v>
      </c>
      <c r="D122" s="8">
        <v>60</v>
      </c>
    </row>
    <row r="123" spans="1:4" ht="12.75">
      <c r="A123" s="6" t="s">
        <v>154</v>
      </c>
      <c r="B123" s="8">
        <v>86</v>
      </c>
      <c r="C123" s="8">
        <v>126</v>
      </c>
      <c r="D123" s="8">
        <v>42</v>
      </c>
    </row>
    <row r="124" spans="1:4" ht="12.75">
      <c r="A124" s="6" t="s">
        <v>735</v>
      </c>
      <c r="B124" s="8"/>
      <c r="C124" s="8"/>
      <c r="D124" s="8">
        <v>36</v>
      </c>
    </row>
    <row r="125" spans="1:4" ht="12.75">
      <c r="A125" s="6" t="s">
        <v>159</v>
      </c>
      <c r="B125" s="8">
        <v>52</v>
      </c>
      <c r="C125" s="8">
        <v>33</v>
      </c>
      <c r="D125" s="8">
        <v>18</v>
      </c>
    </row>
    <row r="126" spans="1:4" ht="12.75">
      <c r="A126" s="6" t="s">
        <v>165</v>
      </c>
      <c r="B126" s="8">
        <v>21</v>
      </c>
      <c r="C126" s="8">
        <v>23</v>
      </c>
      <c r="D126" s="8">
        <v>16</v>
      </c>
    </row>
    <row r="127" spans="1:4" ht="12.75">
      <c r="A127" s="6" t="s">
        <v>166</v>
      </c>
      <c r="B127" s="8">
        <v>6</v>
      </c>
      <c r="C127" s="8">
        <v>65</v>
      </c>
      <c r="D127" s="8">
        <v>16</v>
      </c>
    </row>
    <row r="128" spans="1:4" ht="12.75">
      <c r="A128" s="6" t="s">
        <v>162</v>
      </c>
      <c r="B128" s="8">
        <v>63</v>
      </c>
      <c r="C128" s="8">
        <v>60</v>
      </c>
      <c r="D128" s="8">
        <v>12</v>
      </c>
    </row>
    <row r="129" spans="1:4" ht="12.75">
      <c r="A129" s="6" t="s">
        <v>163</v>
      </c>
      <c r="B129" s="8">
        <v>42</v>
      </c>
      <c r="C129" s="8">
        <v>58</v>
      </c>
      <c r="D129" s="8">
        <v>11</v>
      </c>
    </row>
    <row r="130" spans="1:4" ht="12.75">
      <c r="A130" s="6" t="s">
        <v>167</v>
      </c>
      <c r="B130" s="8">
        <v>13</v>
      </c>
      <c r="C130" s="8">
        <v>4</v>
      </c>
      <c r="D130" s="8">
        <v>3</v>
      </c>
    </row>
    <row r="131" spans="1:4" ht="12.75">
      <c r="A131" s="6" t="s">
        <v>168</v>
      </c>
      <c r="B131" s="8">
        <v>17</v>
      </c>
      <c r="C131" s="8">
        <v>24</v>
      </c>
      <c r="D131" s="8">
        <v>3</v>
      </c>
    </row>
    <row r="132" spans="1:4" ht="12.75">
      <c r="A132" s="6" t="s">
        <v>736</v>
      </c>
      <c r="B132" s="8"/>
      <c r="C132" s="8"/>
      <c r="D132" s="8">
        <v>2</v>
      </c>
    </row>
    <row r="133" spans="1:4" ht="12.75">
      <c r="A133" s="6" t="s">
        <v>661</v>
      </c>
      <c r="B133" s="8"/>
      <c r="C133" s="8">
        <v>1</v>
      </c>
      <c r="D133" s="8"/>
    </row>
    <row r="134" spans="1:4" ht="12.75">
      <c r="A134" s="6" t="s">
        <v>660</v>
      </c>
      <c r="B134" s="8"/>
      <c r="C134" s="8">
        <v>4</v>
      </c>
      <c r="D134" s="8"/>
    </row>
    <row r="135" spans="1:4" ht="12.75" thickBot="1">
      <c r="A135" s="15" t="s">
        <v>60</v>
      </c>
      <c r="B135" s="16">
        <f>SUM(B112:B134)</f>
        <v>2303</v>
      </c>
      <c r="C135" s="16">
        <f>SUM(C112:C134)</f>
        <v>2173</v>
      </c>
      <c r="D135" s="16">
        <f>SUM(D112:D134)</f>
        <v>2111</v>
      </c>
    </row>
    <row r="136" ht="12.75">
      <c r="A136" s="10" t="s">
        <v>61</v>
      </c>
    </row>
    <row r="138" ht="18">
      <c r="A138" s="11" t="s">
        <v>169</v>
      </c>
    </row>
    <row r="139" spans="1:4" ht="12.75">
      <c r="A139" s="12" t="s">
        <v>170</v>
      </c>
      <c r="B139" s="14">
        <v>2014</v>
      </c>
      <c r="C139" s="14">
        <v>2015</v>
      </c>
      <c r="D139" s="14">
        <v>2016</v>
      </c>
    </row>
    <row r="140" spans="1:4" ht="12.75">
      <c r="A140" s="6" t="s">
        <v>171</v>
      </c>
      <c r="B140" s="8">
        <v>884</v>
      </c>
      <c r="C140" s="8">
        <v>642</v>
      </c>
      <c r="D140" s="8">
        <v>619</v>
      </c>
    </row>
    <row r="141" spans="1:4" ht="12.75">
      <c r="A141" s="6" t="s">
        <v>178</v>
      </c>
      <c r="B141" s="8">
        <v>475</v>
      </c>
      <c r="C141" s="8">
        <v>532</v>
      </c>
      <c r="D141" s="8">
        <v>557</v>
      </c>
    </row>
    <row r="142" spans="1:4" ht="12.75">
      <c r="A142" s="6" t="s">
        <v>182</v>
      </c>
      <c r="B142" s="8">
        <v>192</v>
      </c>
      <c r="C142" s="8">
        <v>156</v>
      </c>
      <c r="D142" s="8">
        <v>508</v>
      </c>
    </row>
    <row r="143" spans="1:4" ht="12.75">
      <c r="A143" s="6" t="s">
        <v>176</v>
      </c>
      <c r="B143" s="8">
        <v>382</v>
      </c>
      <c r="C143" s="8">
        <v>349</v>
      </c>
      <c r="D143" s="8">
        <v>438</v>
      </c>
    </row>
    <row r="144" spans="1:4" ht="12.75">
      <c r="A144" s="6" t="s">
        <v>173</v>
      </c>
      <c r="B144" s="8">
        <v>386</v>
      </c>
      <c r="C144" s="8">
        <v>409</v>
      </c>
      <c r="D144" s="8">
        <v>326</v>
      </c>
    </row>
    <row r="145" spans="1:4" ht="12.75">
      <c r="A145" s="6" t="s">
        <v>172</v>
      </c>
      <c r="B145" s="8">
        <v>541</v>
      </c>
      <c r="C145" s="8">
        <v>133</v>
      </c>
      <c r="D145" s="8">
        <v>274</v>
      </c>
    </row>
    <row r="146" spans="1:4" ht="12.75">
      <c r="A146" s="6" t="s">
        <v>175</v>
      </c>
      <c r="B146" s="8">
        <v>840</v>
      </c>
      <c r="C146" s="8">
        <v>559</v>
      </c>
      <c r="D146" s="8">
        <v>233</v>
      </c>
    </row>
    <row r="147" spans="1:4" ht="12.75">
      <c r="A147" s="6" t="s">
        <v>177</v>
      </c>
      <c r="B147" s="8">
        <v>365</v>
      </c>
      <c r="C147" s="8">
        <v>344</v>
      </c>
      <c r="D147" s="8">
        <v>191</v>
      </c>
    </row>
    <row r="148" spans="1:4" ht="12.75">
      <c r="A148" s="6" t="s">
        <v>179</v>
      </c>
      <c r="B148" s="8">
        <v>160</v>
      </c>
      <c r="C148" s="8">
        <v>228</v>
      </c>
      <c r="D148" s="8">
        <v>118</v>
      </c>
    </row>
    <row r="149" spans="1:4" ht="12.75">
      <c r="A149" s="6" t="s">
        <v>180</v>
      </c>
      <c r="B149" s="8">
        <v>146</v>
      </c>
      <c r="C149" s="8">
        <v>124</v>
      </c>
      <c r="D149" s="8">
        <v>118</v>
      </c>
    </row>
    <row r="150" spans="1:4" ht="12.75">
      <c r="A150" s="6" t="s">
        <v>181</v>
      </c>
      <c r="B150" s="8">
        <v>272</v>
      </c>
      <c r="C150" s="8">
        <v>188</v>
      </c>
      <c r="D150" s="8">
        <v>94</v>
      </c>
    </row>
    <row r="151" spans="1:4" ht="12.75">
      <c r="A151" s="6" t="s">
        <v>195</v>
      </c>
      <c r="B151" s="8">
        <v>33</v>
      </c>
      <c r="C151" s="8">
        <v>47</v>
      </c>
      <c r="D151" s="8">
        <v>89</v>
      </c>
    </row>
    <row r="152" spans="1:4" ht="12.75">
      <c r="A152" s="6" t="s">
        <v>183</v>
      </c>
      <c r="B152" s="8">
        <v>47</v>
      </c>
      <c r="C152" s="8">
        <v>79</v>
      </c>
      <c r="D152" s="8">
        <v>70</v>
      </c>
    </row>
    <row r="153" spans="1:4" ht="12.75">
      <c r="A153" s="6" t="s">
        <v>193</v>
      </c>
      <c r="B153" s="8">
        <v>23</v>
      </c>
      <c r="C153" s="8">
        <v>18</v>
      </c>
      <c r="D153" s="8">
        <v>41</v>
      </c>
    </row>
    <row r="154" spans="1:4" ht="12.75">
      <c r="A154" s="6" t="s">
        <v>209</v>
      </c>
      <c r="B154" s="8">
        <v>3</v>
      </c>
      <c r="C154" s="8">
        <v>7</v>
      </c>
      <c r="D154" s="8">
        <v>37</v>
      </c>
    </row>
    <row r="155" spans="1:4" ht="12.75">
      <c r="A155" s="6" t="s">
        <v>187</v>
      </c>
      <c r="B155" s="8">
        <v>125</v>
      </c>
      <c r="C155" s="8">
        <v>51</v>
      </c>
      <c r="D155" s="8">
        <v>35</v>
      </c>
    </row>
    <row r="156" spans="1:4" ht="12.75">
      <c r="A156" s="6" t="s">
        <v>198</v>
      </c>
      <c r="B156" s="8">
        <v>29</v>
      </c>
      <c r="C156" s="8">
        <v>16</v>
      </c>
      <c r="D156" s="8">
        <v>25</v>
      </c>
    </row>
    <row r="157" spans="1:4" ht="12.75">
      <c r="A157" s="6" t="s">
        <v>186</v>
      </c>
      <c r="B157" s="8">
        <v>6</v>
      </c>
      <c r="C157" s="8">
        <v>47</v>
      </c>
      <c r="D157" s="8">
        <v>22</v>
      </c>
    </row>
    <row r="158" spans="1:4" ht="12.75">
      <c r="A158" s="6" t="s">
        <v>184</v>
      </c>
      <c r="B158" s="8">
        <v>56</v>
      </c>
      <c r="C158" s="8">
        <v>63</v>
      </c>
      <c r="D158" s="8">
        <v>19</v>
      </c>
    </row>
    <row r="159" spans="1:4" ht="12.75">
      <c r="A159" s="6" t="s">
        <v>192</v>
      </c>
      <c r="B159" s="8">
        <v>30</v>
      </c>
      <c r="C159" s="8">
        <v>23</v>
      </c>
      <c r="D159" s="8">
        <v>19</v>
      </c>
    </row>
    <row r="160" spans="1:4" ht="12.75">
      <c r="A160" s="6" t="s">
        <v>174</v>
      </c>
      <c r="B160" s="8">
        <v>329</v>
      </c>
      <c r="C160" s="8">
        <v>192</v>
      </c>
      <c r="D160" s="8">
        <v>18</v>
      </c>
    </row>
    <row r="161" spans="1:4" ht="12.75">
      <c r="A161" s="6" t="s">
        <v>191</v>
      </c>
      <c r="B161" s="8">
        <v>31</v>
      </c>
      <c r="C161" s="8">
        <v>22</v>
      </c>
      <c r="D161" s="8">
        <v>18</v>
      </c>
    </row>
    <row r="162" spans="1:4" ht="12.75">
      <c r="A162" s="6" t="s">
        <v>185</v>
      </c>
      <c r="B162" s="8">
        <v>12</v>
      </c>
      <c r="C162" s="8">
        <v>4</v>
      </c>
      <c r="D162" s="8">
        <v>13</v>
      </c>
    </row>
    <row r="163" spans="1:4" ht="12.75">
      <c r="A163" s="6" t="s">
        <v>207</v>
      </c>
      <c r="B163" s="8">
        <v>5</v>
      </c>
      <c r="C163" s="8">
        <v>14</v>
      </c>
      <c r="D163" s="8">
        <v>11</v>
      </c>
    </row>
    <row r="164" spans="1:4" ht="12.75">
      <c r="A164" s="6" t="s">
        <v>202</v>
      </c>
      <c r="B164" s="8">
        <v>7</v>
      </c>
      <c r="C164" s="8">
        <v>9</v>
      </c>
      <c r="D164" s="8">
        <v>8</v>
      </c>
    </row>
    <row r="165" spans="1:4" ht="12.75">
      <c r="A165" s="6" t="s">
        <v>199</v>
      </c>
      <c r="B165" s="8">
        <v>6</v>
      </c>
      <c r="C165" s="8">
        <v>6</v>
      </c>
      <c r="D165" s="8">
        <v>6</v>
      </c>
    </row>
    <row r="166" spans="1:4" ht="12.75">
      <c r="A166" s="6" t="s">
        <v>200</v>
      </c>
      <c r="B166" s="8">
        <v>2</v>
      </c>
      <c r="C166" s="8">
        <v>2</v>
      </c>
      <c r="D166" s="8">
        <v>5</v>
      </c>
    </row>
    <row r="167" spans="1:4" ht="12.75">
      <c r="A167" s="6" t="s">
        <v>197</v>
      </c>
      <c r="B167" s="8">
        <v>32</v>
      </c>
      <c r="C167" s="8">
        <v>33</v>
      </c>
      <c r="D167" s="8">
        <v>5</v>
      </c>
    </row>
    <row r="168" spans="1:4" ht="12.75">
      <c r="A168" s="6" t="s">
        <v>203</v>
      </c>
      <c r="B168" s="8">
        <v>5</v>
      </c>
      <c r="C168" s="8">
        <v>8</v>
      </c>
      <c r="D168" s="8">
        <v>4</v>
      </c>
    </row>
    <row r="169" spans="1:4" ht="12.75">
      <c r="A169" s="6" t="s">
        <v>205</v>
      </c>
      <c r="B169" s="8">
        <v>3</v>
      </c>
      <c r="C169" s="8"/>
      <c r="D169" s="8">
        <v>3</v>
      </c>
    </row>
    <row r="170" spans="1:4" ht="12.75">
      <c r="A170" s="6" t="s">
        <v>196</v>
      </c>
      <c r="B170" s="8">
        <v>3</v>
      </c>
      <c r="C170" s="8">
        <v>1</v>
      </c>
      <c r="D170" s="8">
        <v>3</v>
      </c>
    </row>
    <row r="171" spans="1:4" ht="12.75">
      <c r="A171" s="6" t="s">
        <v>190</v>
      </c>
      <c r="B171" s="8">
        <v>12</v>
      </c>
      <c r="C171" s="8"/>
      <c r="D171" s="8">
        <v>2</v>
      </c>
    </row>
    <row r="172" spans="1:4" ht="12.75">
      <c r="A172" s="6" t="s">
        <v>204</v>
      </c>
      <c r="B172" s="8">
        <v>2</v>
      </c>
      <c r="C172" s="8">
        <v>5</v>
      </c>
      <c r="D172" s="8">
        <v>1</v>
      </c>
    </row>
    <row r="173" spans="1:4" ht="12.75">
      <c r="A173" s="6" t="s">
        <v>201</v>
      </c>
      <c r="B173" s="8">
        <v>7</v>
      </c>
      <c r="C173" s="8">
        <v>15</v>
      </c>
      <c r="D173" s="8">
        <v>1</v>
      </c>
    </row>
    <row r="174" spans="1:4" ht="12.75">
      <c r="A174" s="6" t="s">
        <v>58</v>
      </c>
      <c r="B174" s="8">
        <v>6</v>
      </c>
      <c r="C174" s="8">
        <v>1</v>
      </c>
      <c r="D174" s="8">
        <v>1</v>
      </c>
    </row>
    <row r="175" spans="1:4" ht="12.75">
      <c r="A175" s="6" t="s">
        <v>737</v>
      </c>
      <c r="B175" s="8"/>
      <c r="C175" s="8"/>
      <c r="D175" s="8">
        <v>1</v>
      </c>
    </row>
    <row r="176" spans="1:4" ht="12.75">
      <c r="A176" s="6" t="s">
        <v>194</v>
      </c>
      <c r="B176" s="8">
        <v>13</v>
      </c>
      <c r="C176" s="8">
        <v>24</v>
      </c>
      <c r="D176" s="8">
        <v>1</v>
      </c>
    </row>
    <row r="177" spans="1:4" ht="12.75">
      <c r="A177" s="6" t="s">
        <v>189</v>
      </c>
      <c r="B177" s="8">
        <v>6</v>
      </c>
      <c r="C177" s="8">
        <v>7</v>
      </c>
      <c r="D177" s="8"/>
    </row>
    <row r="178" spans="1:4" ht="12.75">
      <c r="A178" s="6" t="s">
        <v>588</v>
      </c>
      <c r="B178" s="8">
        <v>2</v>
      </c>
      <c r="C178" s="8">
        <v>2</v>
      </c>
      <c r="D178" s="8"/>
    </row>
    <row r="179" spans="1:4" ht="12.75">
      <c r="A179" s="6" t="s">
        <v>208</v>
      </c>
      <c r="B179" s="8">
        <v>3</v>
      </c>
      <c r="C179" s="8">
        <v>1</v>
      </c>
      <c r="D179" s="8"/>
    </row>
    <row r="180" spans="1:4" ht="12.75">
      <c r="A180" s="6" t="s">
        <v>210</v>
      </c>
      <c r="B180" s="8">
        <v>5</v>
      </c>
      <c r="C180" s="8"/>
      <c r="D180" s="8"/>
    </row>
    <row r="181" spans="1:4" ht="12.75">
      <c r="A181" s="6" t="s">
        <v>206</v>
      </c>
      <c r="B181" s="8">
        <v>3</v>
      </c>
      <c r="C181" s="8"/>
      <c r="D181" s="8"/>
    </row>
    <row r="182" spans="1:4" ht="12.75">
      <c r="A182" s="6" t="s">
        <v>188</v>
      </c>
      <c r="B182" s="8">
        <v>8</v>
      </c>
      <c r="C182" s="8">
        <v>24</v>
      </c>
      <c r="D182" s="8"/>
    </row>
    <row r="183" spans="1:4" ht="12.75">
      <c r="A183" s="6" t="s">
        <v>211</v>
      </c>
      <c r="B183" s="8">
        <v>1</v>
      </c>
      <c r="C183" s="8"/>
      <c r="D183" s="8"/>
    </row>
    <row r="184" spans="1:4" ht="12.75" thickBot="1">
      <c r="A184" s="15" t="s">
        <v>60</v>
      </c>
      <c r="B184" s="16">
        <f>SUM(B140:B183)</f>
        <v>5498</v>
      </c>
      <c r="C184" s="16">
        <f>SUM(C140:C183)</f>
        <v>4385</v>
      </c>
      <c r="D184" s="16">
        <f>SUM(D140:D183)</f>
        <v>3934</v>
      </c>
    </row>
    <row r="185" ht="12.75">
      <c r="A185" s="10" t="s">
        <v>61</v>
      </c>
    </row>
    <row r="187" ht="18">
      <c r="A187" s="11" t="s">
        <v>212</v>
      </c>
    </row>
    <row r="188" spans="1:4" ht="12.75">
      <c r="A188" s="12" t="s">
        <v>213</v>
      </c>
      <c r="B188" s="14">
        <v>2014</v>
      </c>
      <c r="C188" s="14">
        <v>2015</v>
      </c>
      <c r="D188" s="14">
        <v>2016</v>
      </c>
    </row>
    <row r="189" spans="1:4" ht="12.75">
      <c r="A189" s="6" t="s">
        <v>214</v>
      </c>
      <c r="B189" s="8">
        <v>15379</v>
      </c>
      <c r="C189" s="8">
        <v>12705</v>
      </c>
      <c r="D189" s="8">
        <v>15510</v>
      </c>
    </row>
    <row r="190" spans="1:4" ht="12.75">
      <c r="A190" s="6" t="s">
        <v>215</v>
      </c>
      <c r="B190" s="8">
        <v>3245</v>
      </c>
      <c r="C190" s="8">
        <v>3170</v>
      </c>
      <c r="D190" s="8">
        <v>3310</v>
      </c>
    </row>
    <row r="191" spans="1:4" ht="12.75">
      <c r="A191" s="6" t="s">
        <v>216</v>
      </c>
      <c r="B191" s="8">
        <v>1302</v>
      </c>
      <c r="C191" s="8">
        <v>1020</v>
      </c>
      <c r="D191" s="8">
        <v>783</v>
      </c>
    </row>
    <row r="192" spans="1:4" ht="12.75">
      <c r="A192" s="6" t="s">
        <v>218</v>
      </c>
      <c r="B192" s="8">
        <v>1021</v>
      </c>
      <c r="C192" s="8">
        <v>675</v>
      </c>
      <c r="D192" s="8">
        <v>642</v>
      </c>
    </row>
    <row r="193" spans="1:4" ht="12.75">
      <c r="A193" s="6" t="s">
        <v>217</v>
      </c>
      <c r="B193" s="8">
        <v>825</v>
      </c>
      <c r="C193" s="8">
        <v>824</v>
      </c>
      <c r="D193" s="8">
        <v>608</v>
      </c>
    </row>
    <row r="194" spans="1:4" ht="12.75">
      <c r="A194" s="6" t="s">
        <v>225</v>
      </c>
      <c r="B194" s="8">
        <v>238</v>
      </c>
      <c r="C194" s="8">
        <v>117</v>
      </c>
      <c r="D194" s="8">
        <v>160</v>
      </c>
    </row>
    <row r="195" spans="1:4" ht="12.75">
      <c r="A195" s="6" t="s">
        <v>222</v>
      </c>
      <c r="B195" s="8">
        <v>112</v>
      </c>
      <c r="C195" s="8">
        <v>100</v>
      </c>
      <c r="D195" s="8">
        <v>121</v>
      </c>
    </row>
    <row r="196" spans="1:4" ht="12.75">
      <c r="A196" s="6" t="s">
        <v>221</v>
      </c>
      <c r="B196" s="8">
        <v>188</v>
      </c>
      <c r="C196" s="8">
        <v>72</v>
      </c>
      <c r="D196" s="8">
        <v>86</v>
      </c>
    </row>
    <row r="197" spans="1:4" ht="12.75">
      <c r="A197" s="6" t="s">
        <v>230</v>
      </c>
      <c r="B197" s="8">
        <v>56</v>
      </c>
      <c r="C197" s="8">
        <v>8</v>
      </c>
      <c r="D197" s="8">
        <v>78</v>
      </c>
    </row>
    <row r="198" spans="1:4" ht="12.75">
      <c r="A198" s="6" t="s">
        <v>247</v>
      </c>
      <c r="B198" s="8">
        <v>39</v>
      </c>
      <c r="C198" s="8">
        <v>18</v>
      </c>
      <c r="D198" s="8">
        <v>55</v>
      </c>
    </row>
    <row r="199" spans="1:4" ht="12.75">
      <c r="A199" s="6" t="s">
        <v>223</v>
      </c>
      <c r="B199" s="8">
        <v>88</v>
      </c>
      <c r="C199" s="8">
        <v>93</v>
      </c>
      <c r="D199" s="8">
        <v>51</v>
      </c>
    </row>
    <row r="200" spans="1:4" ht="12.75">
      <c r="A200" s="6" t="s">
        <v>227</v>
      </c>
      <c r="B200" s="8">
        <v>38</v>
      </c>
      <c r="C200" s="8">
        <v>14</v>
      </c>
      <c r="D200" s="8">
        <v>37</v>
      </c>
    </row>
    <row r="201" spans="1:4" ht="12.75">
      <c r="A201" s="6" t="s">
        <v>220</v>
      </c>
      <c r="B201" s="8">
        <v>50</v>
      </c>
      <c r="C201" s="8">
        <v>58</v>
      </c>
      <c r="D201" s="8">
        <v>35</v>
      </c>
    </row>
    <row r="202" spans="1:4" ht="12.75">
      <c r="A202" s="6" t="s">
        <v>125</v>
      </c>
      <c r="B202" s="8">
        <v>42</v>
      </c>
      <c r="C202" s="8">
        <v>65</v>
      </c>
      <c r="D202" s="8">
        <v>31</v>
      </c>
    </row>
    <row r="203" spans="1:4" ht="12.75">
      <c r="A203" s="6" t="s">
        <v>229</v>
      </c>
      <c r="B203" s="8">
        <v>116</v>
      </c>
      <c r="C203" s="8">
        <v>66</v>
      </c>
      <c r="D203" s="8">
        <v>24</v>
      </c>
    </row>
    <row r="204" spans="1:4" ht="12.75">
      <c r="A204" s="6" t="s">
        <v>219</v>
      </c>
      <c r="B204" s="8">
        <v>233</v>
      </c>
      <c r="C204" s="8">
        <v>55</v>
      </c>
      <c r="D204" s="8">
        <v>21</v>
      </c>
    </row>
    <row r="205" spans="1:4" ht="12.75">
      <c r="A205" s="6" t="s">
        <v>239</v>
      </c>
      <c r="B205" s="8">
        <v>15</v>
      </c>
      <c r="C205" s="8">
        <v>23</v>
      </c>
      <c r="D205" s="8">
        <v>18</v>
      </c>
    </row>
    <row r="206" spans="1:4" ht="12.75">
      <c r="A206" s="6" t="s">
        <v>243</v>
      </c>
      <c r="B206" s="8">
        <v>4</v>
      </c>
      <c r="C206" s="8">
        <v>3</v>
      </c>
      <c r="D206" s="8">
        <v>16</v>
      </c>
    </row>
    <row r="207" spans="1:4" ht="12.75">
      <c r="A207" s="6" t="s">
        <v>231</v>
      </c>
      <c r="B207" s="8">
        <v>7</v>
      </c>
      <c r="C207" s="8">
        <v>2</v>
      </c>
      <c r="D207" s="8">
        <v>9</v>
      </c>
    </row>
    <row r="208" spans="1:4" ht="12.75">
      <c r="A208" s="6" t="s">
        <v>226</v>
      </c>
      <c r="B208" s="8">
        <v>21</v>
      </c>
      <c r="C208" s="8">
        <v>32</v>
      </c>
      <c r="D208" s="8">
        <v>7</v>
      </c>
    </row>
    <row r="209" spans="1:4" ht="12.75">
      <c r="A209" s="6" t="s">
        <v>234</v>
      </c>
      <c r="B209" s="8">
        <v>28</v>
      </c>
      <c r="C209" s="8">
        <v>17</v>
      </c>
      <c r="D209" s="8">
        <v>6</v>
      </c>
    </row>
    <row r="210" spans="1:4" ht="12.75">
      <c r="A210" s="6" t="s">
        <v>596</v>
      </c>
      <c r="B210" s="8">
        <v>1</v>
      </c>
      <c r="C210" s="8">
        <v>2</v>
      </c>
      <c r="D210" s="8">
        <v>6</v>
      </c>
    </row>
    <row r="211" spans="1:4" ht="12.75">
      <c r="A211" s="6" t="s">
        <v>232</v>
      </c>
      <c r="B211" s="8">
        <v>29</v>
      </c>
      <c r="C211" s="8">
        <v>8</v>
      </c>
      <c r="D211" s="8">
        <v>5</v>
      </c>
    </row>
    <row r="212" spans="1:4" ht="12.75">
      <c r="A212" s="6" t="s">
        <v>235</v>
      </c>
      <c r="B212" s="8">
        <v>19</v>
      </c>
      <c r="C212" s="8">
        <v>13</v>
      </c>
      <c r="D212" s="8">
        <v>5</v>
      </c>
    </row>
    <row r="213" spans="1:4" ht="12.75">
      <c r="A213" s="6" t="s">
        <v>237</v>
      </c>
      <c r="B213" s="8">
        <v>3</v>
      </c>
      <c r="C213" s="8">
        <v>1</v>
      </c>
      <c r="D213" s="8">
        <v>5</v>
      </c>
    </row>
    <row r="214" spans="1:4" ht="12.75">
      <c r="A214" s="6" t="s">
        <v>238</v>
      </c>
      <c r="B214" s="8">
        <v>63</v>
      </c>
      <c r="C214" s="8">
        <v>12</v>
      </c>
      <c r="D214" s="8">
        <v>4</v>
      </c>
    </row>
    <row r="215" spans="1:4" ht="12.75">
      <c r="A215" s="6" t="s">
        <v>591</v>
      </c>
      <c r="B215" s="8">
        <v>1</v>
      </c>
      <c r="C215" s="8"/>
      <c r="D215" s="8">
        <v>3</v>
      </c>
    </row>
    <row r="216" spans="1:4" ht="12.75">
      <c r="A216" s="6" t="s">
        <v>424</v>
      </c>
      <c r="B216" s="8"/>
      <c r="C216" s="8">
        <v>1</v>
      </c>
      <c r="D216" s="8">
        <v>2</v>
      </c>
    </row>
    <row r="217" spans="1:4" ht="12.75">
      <c r="A217" s="6" t="s">
        <v>253</v>
      </c>
      <c r="B217" s="8">
        <v>2</v>
      </c>
      <c r="C217" s="8">
        <v>4</v>
      </c>
      <c r="D217" s="8">
        <v>2</v>
      </c>
    </row>
    <row r="218" spans="1:4" ht="12.75">
      <c r="A218" s="6" t="s">
        <v>242</v>
      </c>
      <c r="B218" s="8">
        <v>5</v>
      </c>
      <c r="C218" s="8">
        <v>1</v>
      </c>
      <c r="D218" s="8">
        <v>2</v>
      </c>
    </row>
    <row r="219" spans="1:4" ht="12.75">
      <c r="A219" s="6" t="s">
        <v>246</v>
      </c>
      <c r="B219" s="8"/>
      <c r="C219" s="8">
        <v>23</v>
      </c>
      <c r="D219" s="8">
        <v>2</v>
      </c>
    </row>
    <row r="220" spans="1:4" ht="12.75">
      <c r="A220" s="6" t="s">
        <v>249</v>
      </c>
      <c r="B220" s="8"/>
      <c r="C220" s="8">
        <v>2</v>
      </c>
      <c r="D220" s="8">
        <v>2</v>
      </c>
    </row>
    <row r="221" spans="1:4" ht="12.75">
      <c r="A221" s="6" t="s">
        <v>747</v>
      </c>
      <c r="B221" s="8"/>
      <c r="C221" s="8"/>
      <c r="D221" s="8">
        <v>2</v>
      </c>
    </row>
    <row r="222" spans="1:4" ht="12.75">
      <c r="A222" s="6" t="s">
        <v>743</v>
      </c>
      <c r="B222" s="8"/>
      <c r="C222" s="8"/>
      <c r="D222" s="8">
        <v>1</v>
      </c>
    </row>
    <row r="223" spans="1:4" ht="12.75">
      <c r="A223" s="6" t="s">
        <v>744</v>
      </c>
      <c r="B223" s="8"/>
      <c r="C223" s="8"/>
      <c r="D223" s="8">
        <v>1</v>
      </c>
    </row>
    <row r="224" spans="1:4" ht="12.75">
      <c r="A224" s="6" t="s">
        <v>245</v>
      </c>
      <c r="B224" s="8">
        <v>1</v>
      </c>
      <c r="C224" s="8">
        <v>2</v>
      </c>
      <c r="D224" s="8">
        <v>1</v>
      </c>
    </row>
    <row r="225" spans="1:4" ht="12.75">
      <c r="A225" s="6" t="s">
        <v>745</v>
      </c>
      <c r="B225" s="8"/>
      <c r="C225" s="8"/>
      <c r="D225" s="8">
        <v>1</v>
      </c>
    </row>
    <row r="226" spans="1:4" ht="12.75">
      <c r="A226" s="6" t="s">
        <v>539</v>
      </c>
      <c r="B226" s="8">
        <v>1</v>
      </c>
      <c r="C226" s="8">
        <v>1</v>
      </c>
      <c r="D226" s="8">
        <v>1</v>
      </c>
    </row>
    <row r="227" spans="1:4" ht="12.75">
      <c r="A227" s="6" t="s">
        <v>252</v>
      </c>
      <c r="B227" s="8">
        <v>2</v>
      </c>
      <c r="C227" s="8">
        <v>2</v>
      </c>
      <c r="D227" s="8">
        <v>1</v>
      </c>
    </row>
    <row r="228" spans="1:4" ht="12.75">
      <c r="A228" s="6" t="s">
        <v>236</v>
      </c>
      <c r="B228" s="8">
        <v>1</v>
      </c>
      <c r="C228" s="8">
        <v>27</v>
      </c>
      <c r="D228" s="8">
        <v>1</v>
      </c>
    </row>
    <row r="229" spans="1:4" ht="12.75">
      <c r="A229" s="6" t="s">
        <v>593</v>
      </c>
      <c r="B229" s="8">
        <v>2</v>
      </c>
      <c r="C229" s="8"/>
      <c r="D229" s="8">
        <v>1</v>
      </c>
    </row>
    <row r="230" spans="1:4" ht="12.75">
      <c r="A230" s="6" t="s">
        <v>746</v>
      </c>
      <c r="B230" s="8"/>
      <c r="C230" s="8"/>
      <c r="D230" s="8">
        <v>1</v>
      </c>
    </row>
    <row r="231" spans="1:4" ht="12.75">
      <c r="A231" s="6" t="s">
        <v>240</v>
      </c>
      <c r="B231" s="8">
        <v>11</v>
      </c>
      <c r="C231" s="8">
        <v>6</v>
      </c>
      <c r="D231" s="8">
        <v>1</v>
      </c>
    </row>
    <row r="232" spans="1:4" ht="12.75">
      <c r="A232" s="6" t="s">
        <v>597</v>
      </c>
      <c r="B232" s="8">
        <v>1</v>
      </c>
      <c r="C232" s="8">
        <v>1</v>
      </c>
      <c r="D232" s="8">
        <v>1</v>
      </c>
    </row>
    <row r="233" spans="1:4" ht="12.75">
      <c r="A233" s="6" t="s">
        <v>224</v>
      </c>
      <c r="B233" s="8">
        <v>38</v>
      </c>
      <c r="C233" s="8"/>
      <c r="D233" s="8">
        <v>1</v>
      </c>
    </row>
    <row r="234" spans="1:4" ht="12.75">
      <c r="A234" s="6" t="s">
        <v>241</v>
      </c>
      <c r="B234" s="8"/>
      <c r="C234" s="8">
        <v>2</v>
      </c>
      <c r="D234" s="8"/>
    </row>
    <row r="235" spans="1:4" ht="12.75">
      <c r="A235" s="6" t="s">
        <v>663</v>
      </c>
      <c r="B235" s="8"/>
      <c r="C235" s="8">
        <v>1</v>
      </c>
      <c r="D235" s="8"/>
    </row>
    <row r="236" spans="1:4" ht="12.75">
      <c r="A236" s="6" t="s">
        <v>662</v>
      </c>
      <c r="B236" s="8"/>
      <c r="C236" s="8">
        <v>1</v>
      </c>
      <c r="D236" s="8"/>
    </row>
    <row r="237" spans="1:4" ht="12.75">
      <c r="A237" s="6" t="s">
        <v>590</v>
      </c>
      <c r="B237" s="8">
        <v>2</v>
      </c>
      <c r="C237" s="8">
        <v>1</v>
      </c>
      <c r="D237" s="8"/>
    </row>
    <row r="238" spans="1:4" ht="12.75">
      <c r="A238" s="6" t="s">
        <v>251</v>
      </c>
      <c r="B238" s="8">
        <v>11</v>
      </c>
      <c r="C238" s="8"/>
      <c r="D238" s="8"/>
    </row>
    <row r="239" spans="1:4" ht="12.75">
      <c r="A239" s="6" t="s">
        <v>664</v>
      </c>
      <c r="B239" s="8"/>
      <c r="C239" s="8">
        <v>1</v>
      </c>
      <c r="D239" s="8"/>
    </row>
    <row r="240" spans="1:4" ht="12.75">
      <c r="A240" s="6" t="s">
        <v>244</v>
      </c>
      <c r="B240" s="8">
        <v>3</v>
      </c>
      <c r="C240" s="8"/>
      <c r="D240" s="8"/>
    </row>
    <row r="241" spans="1:4" ht="12.75">
      <c r="A241" s="6" t="s">
        <v>554</v>
      </c>
      <c r="B241" s="8"/>
      <c r="C241" s="8"/>
      <c r="D241" s="8"/>
    </row>
    <row r="242" spans="1:4" ht="12.75">
      <c r="A242" s="6" t="s">
        <v>592</v>
      </c>
      <c r="B242" s="8">
        <v>1</v>
      </c>
      <c r="C242" s="8"/>
      <c r="D242" s="8"/>
    </row>
    <row r="243" spans="1:4" ht="12.75">
      <c r="A243" s="6" t="s">
        <v>665</v>
      </c>
      <c r="B243" s="8"/>
      <c r="C243" s="8">
        <v>1</v>
      </c>
      <c r="D243" s="8"/>
    </row>
    <row r="244" spans="1:4" ht="12.75">
      <c r="A244" s="6" t="s">
        <v>667</v>
      </c>
      <c r="B244" s="8"/>
      <c r="C244" s="8">
        <v>1</v>
      </c>
      <c r="D244" s="8"/>
    </row>
    <row r="245" spans="1:4" ht="12.75">
      <c r="A245" s="6" t="s">
        <v>250</v>
      </c>
      <c r="B245" s="8">
        <v>1</v>
      </c>
      <c r="C245" s="8"/>
      <c r="D245" s="8"/>
    </row>
    <row r="246" spans="1:4" ht="12.75">
      <c r="A246" s="6" t="s">
        <v>555</v>
      </c>
      <c r="B246" s="8"/>
      <c r="C246" s="8"/>
      <c r="D246" s="8"/>
    </row>
    <row r="247" spans="1:4" ht="12.75">
      <c r="A247" s="6" t="s">
        <v>248</v>
      </c>
      <c r="B247" s="8">
        <v>4</v>
      </c>
      <c r="C247" s="8"/>
      <c r="D247" s="8"/>
    </row>
    <row r="248" spans="1:4" ht="12.75">
      <c r="A248" s="6" t="s">
        <v>666</v>
      </c>
      <c r="B248" s="8"/>
      <c r="C248" s="8">
        <v>6</v>
      </c>
      <c r="D248" s="8"/>
    </row>
    <row r="249" spans="1:4" ht="12.75">
      <c r="A249" s="6" t="s">
        <v>595</v>
      </c>
      <c r="B249" s="8">
        <v>1</v>
      </c>
      <c r="C249" s="8"/>
      <c r="D249" s="8"/>
    </row>
    <row r="250" spans="1:4" ht="12.75">
      <c r="A250" s="6" t="s">
        <v>233</v>
      </c>
      <c r="B250" s="8">
        <v>22</v>
      </c>
      <c r="C250" s="8"/>
      <c r="D250" s="8"/>
    </row>
    <row r="251" spans="1:4" ht="12.75">
      <c r="A251" s="6" t="s">
        <v>594</v>
      </c>
      <c r="B251" s="8">
        <v>2</v>
      </c>
      <c r="C251" s="8"/>
      <c r="D251" s="8"/>
    </row>
    <row r="252" spans="1:4" ht="12.75">
      <c r="A252" s="6" t="s">
        <v>598</v>
      </c>
      <c r="B252" s="8">
        <v>2</v>
      </c>
      <c r="C252" s="8"/>
      <c r="D252" s="8"/>
    </row>
    <row r="253" spans="1:4" ht="12.75">
      <c r="A253" s="6" t="s">
        <v>669</v>
      </c>
      <c r="B253" s="8"/>
      <c r="C253" s="8">
        <v>1</v>
      </c>
      <c r="D253" s="8"/>
    </row>
    <row r="254" spans="1:4" ht="12.75">
      <c r="A254" s="6" t="s">
        <v>668</v>
      </c>
      <c r="B254" s="8"/>
      <c r="C254" s="8">
        <v>1</v>
      </c>
      <c r="D254" s="8"/>
    </row>
    <row r="255" spans="1:4" ht="12.75">
      <c r="A255" s="6" t="s">
        <v>599</v>
      </c>
      <c r="B255" s="8">
        <v>5</v>
      </c>
      <c r="C255" s="8">
        <v>4</v>
      </c>
      <c r="D255" s="8"/>
    </row>
    <row r="256" spans="1:4" ht="12.75">
      <c r="A256" s="6" t="s">
        <v>600</v>
      </c>
      <c r="B256" s="8">
        <v>1</v>
      </c>
      <c r="C256" s="8"/>
      <c r="D256" s="8"/>
    </row>
    <row r="257" spans="1:4" ht="12.75" thickBot="1">
      <c r="A257" s="15" t="s">
        <v>60</v>
      </c>
      <c r="B257" s="16">
        <f>SUM(B189:B256)</f>
        <v>23282</v>
      </c>
      <c r="C257" s="16">
        <f>SUM(C189:C256)</f>
        <v>19263</v>
      </c>
      <c r="D257" s="16">
        <f>SUM(D189:D256)</f>
        <v>21660</v>
      </c>
    </row>
    <row r="258" ht="12.75">
      <c r="A258" s="10" t="s">
        <v>61</v>
      </c>
    </row>
    <row r="260" ht="18">
      <c r="A260" s="11" t="s">
        <v>254</v>
      </c>
    </row>
    <row r="261" spans="1:4" ht="12.75">
      <c r="A261" s="12" t="s">
        <v>255</v>
      </c>
      <c r="B261" s="14">
        <v>2014</v>
      </c>
      <c r="C261" s="14">
        <v>2015</v>
      </c>
      <c r="D261" s="14">
        <v>2016</v>
      </c>
    </row>
    <row r="262" spans="1:4" ht="12.75">
      <c r="A262" s="6" t="s">
        <v>256</v>
      </c>
      <c r="B262" s="8">
        <v>8927</v>
      </c>
      <c r="C262" s="8">
        <v>6285</v>
      </c>
      <c r="D262" s="8">
        <v>5205</v>
      </c>
    </row>
    <row r="263" spans="1:4" ht="12.75">
      <c r="A263" s="6" t="s">
        <v>257</v>
      </c>
      <c r="B263" s="8">
        <v>4608</v>
      </c>
      <c r="C263" s="8">
        <v>5020</v>
      </c>
      <c r="D263" s="8">
        <v>4904</v>
      </c>
    </row>
    <row r="264" spans="1:4" ht="12.75">
      <c r="A264" s="6" t="s">
        <v>259</v>
      </c>
      <c r="B264" s="8">
        <v>3840</v>
      </c>
      <c r="C264" s="8">
        <v>2823</v>
      </c>
      <c r="D264" s="8">
        <v>3077</v>
      </c>
    </row>
    <row r="265" spans="1:4" ht="12.75">
      <c r="A265" s="6" t="s">
        <v>258</v>
      </c>
      <c r="B265" s="8">
        <v>3382</v>
      </c>
      <c r="C265" s="8">
        <v>2537</v>
      </c>
      <c r="D265" s="8">
        <v>2538</v>
      </c>
    </row>
    <row r="266" spans="1:4" ht="12.75">
      <c r="A266" s="6" t="s">
        <v>260</v>
      </c>
      <c r="B266" s="8">
        <v>2174</v>
      </c>
      <c r="C266" s="8">
        <v>1748</v>
      </c>
      <c r="D266" s="8">
        <v>1675</v>
      </c>
    </row>
    <row r="267" spans="1:4" ht="12.75">
      <c r="A267" s="6" t="s">
        <v>125</v>
      </c>
      <c r="B267" s="8">
        <v>205</v>
      </c>
      <c r="C267" s="8">
        <v>146</v>
      </c>
      <c r="D267" s="8">
        <v>159</v>
      </c>
    </row>
    <row r="268" spans="1:4" ht="12.75">
      <c r="A268" s="6" t="s">
        <v>261</v>
      </c>
      <c r="B268" s="8">
        <v>262</v>
      </c>
      <c r="C268" s="8">
        <v>125</v>
      </c>
      <c r="D268" s="8">
        <v>117</v>
      </c>
    </row>
    <row r="269" spans="1:4" ht="12.75">
      <c r="A269" s="6" t="s">
        <v>262</v>
      </c>
      <c r="B269" s="8">
        <v>203</v>
      </c>
      <c r="C269" s="8">
        <v>132</v>
      </c>
      <c r="D269" s="8">
        <v>105</v>
      </c>
    </row>
    <row r="270" spans="1:4" ht="12.75">
      <c r="A270" s="6" t="s">
        <v>264</v>
      </c>
      <c r="B270" s="8">
        <v>118</v>
      </c>
      <c r="C270" s="8">
        <v>60</v>
      </c>
      <c r="D270" s="8">
        <v>100</v>
      </c>
    </row>
    <row r="271" spans="1:4" ht="12.75">
      <c r="A271" s="6" t="s">
        <v>263</v>
      </c>
      <c r="B271" s="8">
        <v>119</v>
      </c>
      <c r="C271" s="8">
        <v>71</v>
      </c>
      <c r="D271" s="8">
        <v>59</v>
      </c>
    </row>
    <row r="272" spans="1:4" ht="12.75">
      <c r="A272" s="6" t="s">
        <v>610</v>
      </c>
      <c r="B272" s="8">
        <v>38</v>
      </c>
      <c r="C272" s="8">
        <v>46</v>
      </c>
      <c r="D272" s="8">
        <v>47</v>
      </c>
    </row>
    <row r="273" spans="1:4" ht="12.75">
      <c r="A273" s="6" t="s">
        <v>274</v>
      </c>
      <c r="B273" s="8">
        <v>15</v>
      </c>
      <c r="C273" s="8">
        <v>41</v>
      </c>
      <c r="D273" s="8">
        <v>37</v>
      </c>
    </row>
    <row r="274" spans="1:4" ht="12.75">
      <c r="A274" s="6" t="s">
        <v>265</v>
      </c>
      <c r="B274" s="8">
        <v>33</v>
      </c>
      <c r="C274" s="8">
        <v>44</v>
      </c>
      <c r="D274" s="8">
        <v>36</v>
      </c>
    </row>
    <row r="275" spans="1:4" ht="12.75">
      <c r="A275" s="6" t="s">
        <v>269</v>
      </c>
      <c r="B275" s="8">
        <v>28</v>
      </c>
      <c r="C275" s="8">
        <v>20</v>
      </c>
      <c r="D275" s="8">
        <v>19</v>
      </c>
    </row>
    <row r="276" spans="1:4" ht="12.75">
      <c r="A276" s="6" t="s">
        <v>271</v>
      </c>
      <c r="B276" s="8">
        <v>6</v>
      </c>
      <c r="C276" s="8">
        <v>11</v>
      </c>
      <c r="D276" s="8">
        <v>18</v>
      </c>
    </row>
    <row r="277" spans="1:4" ht="12.75">
      <c r="A277" s="6" t="s">
        <v>267</v>
      </c>
      <c r="B277" s="8">
        <v>29</v>
      </c>
      <c r="C277" s="8">
        <v>13</v>
      </c>
      <c r="D277" s="8">
        <v>14</v>
      </c>
    </row>
    <row r="278" spans="1:4" ht="12.75">
      <c r="A278" s="6" t="s">
        <v>266</v>
      </c>
      <c r="B278" s="8">
        <v>26</v>
      </c>
      <c r="C278" s="8">
        <v>11</v>
      </c>
      <c r="D278" s="8">
        <v>13</v>
      </c>
    </row>
    <row r="279" spans="1:4" ht="12.75">
      <c r="A279" s="6" t="s">
        <v>276</v>
      </c>
      <c r="B279" s="8">
        <v>2</v>
      </c>
      <c r="C279" s="8">
        <v>3</v>
      </c>
      <c r="D279" s="8">
        <v>11</v>
      </c>
    </row>
    <row r="280" spans="1:4" ht="12.75">
      <c r="A280" s="6" t="s">
        <v>272</v>
      </c>
      <c r="B280" s="8">
        <v>13</v>
      </c>
      <c r="C280" s="8">
        <v>16</v>
      </c>
      <c r="D280" s="8">
        <v>9</v>
      </c>
    </row>
    <row r="281" spans="1:4" ht="12.75">
      <c r="A281" s="6" t="s">
        <v>305</v>
      </c>
      <c r="B281" s="8">
        <v>6</v>
      </c>
      <c r="C281" s="8">
        <v>2</v>
      </c>
      <c r="D281" s="8">
        <v>8</v>
      </c>
    </row>
    <row r="282" spans="1:4" ht="12.75">
      <c r="A282" s="6" t="s">
        <v>284</v>
      </c>
      <c r="B282" s="8"/>
      <c r="C282" s="8"/>
      <c r="D282" s="8">
        <v>7</v>
      </c>
    </row>
    <row r="283" spans="1:4" ht="12.75">
      <c r="A283" s="6" t="s">
        <v>278</v>
      </c>
      <c r="B283" s="8"/>
      <c r="C283" s="8"/>
      <c r="D283" s="8">
        <v>6</v>
      </c>
    </row>
    <row r="284" spans="1:4" ht="12.75">
      <c r="A284" s="6" t="s">
        <v>556</v>
      </c>
      <c r="B284" s="8"/>
      <c r="C284" s="8"/>
      <c r="D284" s="8">
        <v>5</v>
      </c>
    </row>
    <row r="285" spans="1:4" ht="12.75">
      <c r="A285" s="6" t="s">
        <v>281</v>
      </c>
      <c r="B285" s="8"/>
      <c r="C285" s="8">
        <v>10</v>
      </c>
      <c r="D285" s="8">
        <v>5</v>
      </c>
    </row>
    <row r="286" spans="1:4" ht="12.75">
      <c r="A286" s="6" t="s">
        <v>337</v>
      </c>
      <c r="B286" s="8">
        <v>8</v>
      </c>
      <c r="C286" s="8">
        <v>1</v>
      </c>
      <c r="D286" s="8">
        <v>5</v>
      </c>
    </row>
    <row r="287" spans="1:4" ht="12.75">
      <c r="A287" s="6" t="s">
        <v>310</v>
      </c>
      <c r="B287" s="8">
        <v>4</v>
      </c>
      <c r="C287" s="8">
        <v>1</v>
      </c>
      <c r="D287" s="8">
        <v>4</v>
      </c>
    </row>
    <row r="288" spans="1:4" ht="12.75">
      <c r="A288" s="6" t="s">
        <v>344</v>
      </c>
      <c r="B288" s="8">
        <v>2</v>
      </c>
      <c r="C288" s="8"/>
      <c r="D288" s="8">
        <v>3</v>
      </c>
    </row>
    <row r="289" spans="1:4" ht="12.75">
      <c r="A289" s="6" t="s">
        <v>347</v>
      </c>
      <c r="B289" s="8"/>
      <c r="C289" s="8">
        <v>1</v>
      </c>
      <c r="D289" s="8">
        <v>3</v>
      </c>
    </row>
    <row r="290" spans="1:4" ht="12.75">
      <c r="A290" s="6" t="s">
        <v>306</v>
      </c>
      <c r="B290" s="8">
        <v>4</v>
      </c>
      <c r="C290" s="8">
        <v>2</v>
      </c>
      <c r="D290" s="8">
        <v>3</v>
      </c>
    </row>
    <row r="291" spans="1:4" ht="12.75">
      <c r="A291" s="6" t="s">
        <v>608</v>
      </c>
      <c r="B291" s="8">
        <v>2</v>
      </c>
      <c r="C291" s="8"/>
      <c r="D291" s="8">
        <v>3</v>
      </c>
    </row>
    <row r="292" spans="1:4" ht="12.75">
      <c r="A292" s="6" t="s">
        <v>285</v>
      </c>
      <c r="B292" s="8"/>
      <c r="C292" s="8">
        <v>1</v>
      </c>
      <c r="D292" s="8">
        <v>3</v>
      </c>
    </row>
    <row r="293" spans="1:4" ht="12.75">
      <c r="A293" s="6" t="s">
        <v>328</v>
      </c>
      <c r="B293" s="8"/>
      <c r="C293" s="8">
        <v>3</v>
      </c>
      <c r="D293" s="8">
        <v>2</v>
      </c>
    </row>
    <row r="294" spans="1:4" ht="12.75">
      <c r="A294" s="6" t="s">
        <v>751</v>
      </c>
      <c r="B294" s="8"/>
      <c r="C294" s="8"/>
      <c r="D294" s="8">
        <v>2</v>
      </c>
    </row>
    <row r="295" spans="1:4" ht="12.75">
      <c r="A295" s="6" t="s">
        <v>298</v>
      </c>
      <c r="B295" s="8">
        <v>2</v>
      </c>
      <c r="C295" s="8">
        <v>1</v>
      </c>
      <c r="D295" s="8">
        <v>2</v>
      </c>
    </row>
    <row r="296" spans="1:4" ht="12.75">
      <c r="A296" s="6" t="s">
        <v>307</v>
      </c>
      <c r="B296" s="8"/>
      <c r="C296" s="8"/>
      <c r="D296" s="8">
        <v>2</v>
      </c>
    </row>
    <row r="297" spans="1:4" ht="12.75">
      <c r="A297" s="6" t="s">
        <v>275</v>
      </c>
      <c r="B297" s="8">
        <v>6</v>
      </c>
      <c r="C297" s="8">
        <v>3</v>
      </c>
      <c r="D297" s="8">
        <v>2</v>
      </c>
    </row>
    <row r="298" spans="1:4" ht="12.75">
      <c r="A298" s="6" t="s">
        <v>308</v>
      </c>
      <c r="B298" s="8"/>
      <c r="C298" s="8">
        <v>1</v>
      </c>
      <c r="D298" s="8">
        <v>2</v>
      </c>
    </row>
    <row r="299" spans="1:4" ht="12.75">
      <c r="A299" s="6" t="s">
        <v>273</v>
      </c>
      <c r="B299" s="8">
        <v>3</v>
      </c>
      <c r="C299" s="8">
        <v>26</v>
      </c>
      <c r="D299" s="8">
        <v>2</v>
      </c>
    </row>
    <row r="300" spans="1:4" ht="12.75">
      <c r="A300" s="6" t="s">
        <v>283</v>
      </c>
      <c r="B300" s="8">
        <v>7</v>
      </c>
      <c r="C300" s="8"/>
      <c r="D300" s="8">
        <v>2</v>
      </c>
    </row>
    <row r="301" spans="1:4" ht="12.75">
      <c r="A301" s="6" t="s">
        <v>282</v>
      </c>
      <c r="B301" s="8">
        <v>2</v>
      </c>
      <c r="C301" s="8"/>
      <c r="D301" s="8">
        <v>2</v>
      </c>
    </row>
    <row r="302" spans="1:4" ht="12.75">
      <c r="A302" s="6" t="s">
        <v>333</v>
      </c>
      <c r="B302" s="8">
        <v>2</v>
      </c>
      <c r="C302" s="8"/>
      <c r="D302" s="8">
        <v>2</v>
      </c>
    </row>
    <row r="303" spans="1:4" ht="12.75">
      <c r="A303" s="6" t="s">
        <v>544</v>
      </c>
      <c r="B303" s="8"/>
      <c r="C303" s="8"/>
      <c r="D303" s="8">
        <v>2</v>
      </c>
    </row>
    <row r="304" spans="1:4" ht="12.75">
      <c r="A304" s="6" t="s">
        <v>304</v>
      </c>
      <c r="B304" s="8">
        <v>4</v>
      </c>
      <c r="C304" s="8">
        <v>5</v>
      </c>
      <c r="D304" s="8">
        <v>2</v>
      </c>
    </row>
    <row r="305" spans="1:4" ht="12.75">
      <c r="A305" s="6" t="s">
        <v>292</v>
      </c>
      <c r="B305" s="8">
        <v>3</v>
      </c>
      <c r="C305" s="8">
        <v>4</v>
      </c>
      <c r="D305" s="8">
        <v>2</v>
      </c>
    </row>
    <row r="306" spans="1:4" ht="12.75">
      <c r="A306" s="6" t="s">
        <v>300</v>
      </c>
      <c r="B306" s="8">
        <v>3</v>
      </c>
      <c r="C306" s="8"/>
      <c r="D306" s="8">
        <v>2</v>
      </c>
    </row>
    <row r="307" spans="1:4" ht="12.75">
      <c r="A307" s="6" t="s">
        <v>287</v>
      </c>
      <c r="B307" s="8">
        <v>1</v>
      </c>
      <c r="C307" s="8">
        <v>1</v>
      </c>
      <c r="D307" s="8">
        <v>2</v>
      </c>
    </row>
    <row r="308" spans="1:4" ht="12.75">
      <c r="A308" s="6" t="s">
        <v>670</v>
      </c>
      <c r="B308" s="8"/>
      <c r="C308" s="8">
        <v>1</v>
      </c>
      <c r="D308" s="8">
        <v>1</v>
      </c>
    </row>
    <row r="309" spans="1:4" ht="12.75">
      <c r="A309" s="6" t="s">
        <v>748</v>
      </c>
      <c r="B309" s="8"/>
      <c r="C309" s="8"/>
      <c r="D309" s="8">
        <v>1</v>
      </c>
    </row>
    <row r="310" spans="1:4" ht="12.75">
      <c r="A310" s="6" t="s">
        <v>749</v>
      </c>
      <c r="B310" s="8"/>
      <c r="C310" s="8"/>
      <c r="D310" s="8">
        <v>1</v>
      </c>
    </row>
    <row r="311" spans="1:4" ht="12.75">
      <c r="A311" s="6" t="s">
        <v>329</v>
      </c>
      <c r="B311" s="8"/>
      <c r="C311" s="8"/>
      <c r="D311" s="8">
        <v>1</v>
      </c>
    </row>
    <row r="312" spans="1:4" ht="12.75">
      <c r="A312" s="6" t="s">
        <v>293</v>
      </c>
      <c r="B312" s="8">
        <v>2</v>
      </c>
      <c r="C312" s="8">
        <v>1</v>
      </c>
      <c r="D312" s="8">
        <v>1</v>
      </c>
    </row>
    <row r="313" spans="1:4" ht="12.75">
      <c r="A313" s="6" t="s">
        <v>270</v>
      </c>
      <c r="B313" s="8">
        <v>20</v>
      </c>
      <c r="C313" s="8">
        <v>27</v>
      </c>
      <c r="D313" s="8">
        <v>1</v>
      </c>
    </row>
    <row r="314" spans="1:4" ht="12.75">
      <c r="A314" s="6" t="s">
        <v>345</v>
      </c>
      <c r="B314" s="8"/>
      <c r="C314" s="8"/>
      <c r="D314" s="8">
        <v>1</v>
      </c>
    </row>
    <row r="315" spans="1:4" ht="12.75">
      <c r="A315" s="6" t="s">
        <v>319</v>
      </c>
      <c r="B315" s="8"/>
      <c r="C315" s="8">
        <v>1</v>
      </c>
      <c r="D315" s="8">
        <v>1</v>
      </c>
    </row>
    <row r="316" spans="1:4" ht="12.75">
      <c r="A316" s="6" t="s">
        <v>603</v>
      </c>
      <c r="B316" s="8">
        <v>1</v>
      </c>
      <c r="C316" s="8"/>
      <c r="D316" s="8">
        <v>1</v>
      </c>
    </row>
    <row r="317" spans="1:4" ht="12.75">
      <c r="A317" s="6" t="s">
        <v>331</v>
      </c>
      <c r="B317" s="8">
        <v>1</v>
      </c>
      <c r="C317" s="8">
        <v>1</v>
      </c>
      <c r="D317" s="8">
        <v>1</v>
      </c>
    </row>
    <row r="318" spans="1:4" ht="12.75">
      <c r="A318" s="6" t="s">
        <v>321</v>
      </c>
      <c r="B318" s="8">
        <v>1</v>
      </c>
      <c r="C318" s="8"/>
      <c r="D318" s="8">
        <v>1</v>
      </c>
    </row>
    <row r="319" spans="1:4" ht="12.75">
      <c r="A319" s="6" t="s">
        <v>604</v>
      </c>
      <c r="B319" s="8">
        <v>1</v>
      </c>
      <c r="C319" s="8"/>
      <c r="D319" s="8">
        <v>1</v>
      </c>
    </row>
    <row r="320" spans="1:4" ht="12.75">
      <c r="A320" s="6" t="s">
        <v>752</v>
      </c>
      <c r="B320" s="8"/>
      <c r="C320" s="8"/>
      <c r="D320" s="8">
        <v>1</v>
      </c>
    </row>
    <row r="321" spans="1:4" ht="12.75">
      <c r="A321" s="6" t="s">
        <v>277</v>
      </c>
      <c r="B321" s="8">
        <v>5</v>
      </c>
      <c r="C321" s="8">
        <v>1</v>
      </c>
      <c r="D321" s="8">
        <v>1</v>
      </c>
    </row>
    <row r="322" spans="1:4" ht="12.75">
      <c r="A322" s="6" t="s">
        <v>315</v>
      </c>
      <c r="B322" s="8">
        <v>2</v>
      </c>
      <c r="C322" s="8">
        <v>5</v>
      </c>
      <c r="D322" s="8">
        <v>1</v>
      </c>
    </row>
    <row r="323" spans="1:4" ht="12.75">
      <c r="A323" s="6" t="s">
        <v>322</v>
      </c>
      <c r="B323" s="8">
        <v>1</v>
      </c>
      <c r="C323" s="8"/>
      <c r="D323" s="8">
        <v>1</v>
      </c>
    </row>
    <row r="324" spans="1:4" ht="12.75">
      <c r="A324" s="6" t="s">
        <v>674</v>
      </c>
      <c r="B324" s="8"/>
      <c r="C324" s="8">
        <v>1</v>
      </c>
      <c r="D324" s="8">
        <v>1</v>
      </c>
    </row>
    <row r="325" spans="1:4" ht="12.75">
      <c r="A325" s="6" t="s">
        <v>750</v>
      </c>
      <c r="B325" s="8"/>
      <c r="C325" s="8"/>
      <c r="D325" s="8">
        <v>1</v>
      </c>
    </row>
    <row r="326" spans="1:4" ht="12.75">
      <c r="A326" s="6" t="s">
        <v>753</v>
      </c>
      <c r="B326" s="8"/>
      <c r="C326" s="8"/>
      <c r="D326" s="8">
        <v>1</v>
      </c>
    </row>
    <row r="327" spans="1:4" ht="12.75">
      <c r="A327" s="6" t="s">
        <v>754</v>
      </c>
      <c r="B327" s="8"/>
      <c r="C327" s="8"/>
      <c r="D327" s="8">
        <v>1</v>
      </c>
    </row>
    <row r="328" spans="1:4" ht="12.75">
      <c r="A328" s="6" t="s">
        <v>324</v>
      </c>
      <c r="B328" s="8"/>
      <c r="C328" s="8"/>
      <c r="D328" s="8">
        <v>1</v>
      </c>
    </row>
    <row r="329" spans="1:4" ht="12.75">
      <c r="A329" s="6" t="s">
        <v>311</v>
      </c>
      <c r="B329" s="8"/>
      <c r="C329" s="8"/>
      <c r="D329" s="8">
        <v>1</v>
      </c>
    </row>
    <row r="330" spans="1:4" ht="12.75">
      <c r="A330" s="6" t="s">
        <v>761</v>
      </c>
      <c r="B330" s="8"/>
      <c r="C330" s="8"/>
      <c r="D330" s="8">
        <v>1</v>
      </c>
    </row>
    <row r="331" spans="1:4" ht="12.75">
      <c r="A331" s="6" t="s">
        <v>560</v>
      </c>
      <c r="B331" s="8"/>
      <c r="C331" s="8"/>
      <c r="D331" s="8">
        <v>1</v>
      </c>
    </row>
    <row r="332" spans="1:4" ht="12.75">
      <c r="A332" s="6" t="s">
        <v>295</v>
      </c>
      <c r="B332" s="8">
        <v>4</v>
      </c>
      <c r="C332" s="8">
        <v>3</v>
      </c>
      <c r="D332" s="8">
        <v>1</v>
      </c>
    </row>
    <row r="333" spans="1:4" ht="12.75">
      <c r="A333" s="6" t="s">
        <v>558</v>
      </c>
      <c r="B333" s="8">
        <v>1</v>
      </c>
      <c r="C333" s="8"/>
      <c r="D333" s="8">
        <v>1</v>
      </c>
    </row>
    <row r="334" spans="1:4" ht="12.75">
      <c r="A334" s="6" t="s">
        <v>338</v>
      </c>
      <c r="B334" s="8">
        <v>4</v>
      </c>
      <c r="C334" s="8">
        <v>2</v>
      </c>
      <c r="D334" s="8">
        <v>1</v>
      </c>
    </row>
    <row r="335" spans="1:4" ht="12.75">
      <c r="A335" s="6" t="s">
        <v>755</v>
      </c>
      <c r="B335" s="8"/>
      <c r="C335" s="8"/>
      <c r="D335" s="8">
        <v>1</v>
      </c>
    </row>
    <row r="336" spans="1:4" ht="12.75">
      <c r="A336" s="6" t="s">
        <v>756</v>
      </c>
      <c r="B336" s="8"/>
      <c r="C336" s="8"/>
      <c r="D336" s="8">
        <v>1</v>
      </c>
    </row>
    <row r="337" spans="1:4" ht="12.75">
      <c r="A337" s="6" t="s">
        <v>757</v>
      </c>
      <c r="B337" s="8"/>
      <c r="C337" s="8"/>
      <c r="D337" s="8">
        <v>1</v>
      </c>
    </row>
    <row r="338" spans="1:4" ht="12.75">
      <c r="A338" s="6" t="s">
        <v>758</v>
      </c>
      <c r="B338" s="8"/>
      <c r="C338" s="8"/>
      <c r="D338" s="8">
        <v>1</v>
      </c>
    </row>
    <row r="339" spans="1:4" ht="12.75">
      <c r="A339" s="6" t="s">
        <v>759</v>
      </c>
      <c r="B339" s="8"/>
      <c r="C339" s="8"/>
      <c r="D339" s="8">
        <v>1</v>
      </c>
    </row>
    <row r="340" spans="1:4" ht="12.75">
      <c r="A340" s="6" t="s">
        <v>760</v>
      </c>
      <c r="B340" s="8"/>
      <c r="C340" s="8"/>
      <c r="D340" s="8">
        <v>1</v>
      </c>
    </row>
    <row r="341" spans="1:4" ht="12.75">
      <c r="A341" s="6" t="s">
        <v>327</v>
      </c>
      <c r="B341" s="8"/>
      <c r="C341" s="8"/>
      <c r="D341" s="8">
        <v>1</v>
      </c>
    </row>
    <row r="342" spans="1:4" ht="12.75">
      <c r="A342" s="6" t="s">
        <v>671</v>
      </c>
      <c r="B342" s="8"/>
      <c r="C342" s="8">
        <v>1</v>
      </c>
      <c r="D342" s="8"/>
    </row>
    <row r="343" spans="1:4" ht="12.75">
      <c r="A343" s="6" t="s">
        <v>672</v>
      </c>
      <c r="B343" s="8"/>
      <c r="C343" s="8">
        <v>2</v>
      </c>
      <c r="D343" s="8"/>
    </row>
    <row r="344" spans="1:4" ht="12.75">
      <c r="A344" s="6" t="s">
        <v>314</v>
      </c>
      <c r="B344" s="8"/>
      <c r="C344" s="8">
        <v>1</v>
      </c>
      <c r="D344" s="8"/>
    </row>
    <row r="345" spans="1:4" ht="12.75">
      <c r="A345" s="6" t="s">
        <v>288</v>
      </c>
      <c r="B345" s="8">
        <v>3</v>
      </c>
      <c r="C345" s="8"/>
      <c r="D345" s="8"/>
    </row>
    <row r="346" spans="1:4" ht="12.75">
      <c r="A346" s="6" t="s">
        <v>349</v>
      </c>
      <c r="B346" s="8">
        <v>2</v>
      </c>
      <c r="C346" s="8"/>
      <c r="D346" s="8"/>
    </row>
    <row r="347" spans="1:4" ht="12.75">
      <c r="A347" s="6" t="s">
        <v>289</v>
      </c>
      <c r="B347" s="8">
        <v>5</v>
      </c>
      <c r="C347" s="8">
        <v>1</v>
      </c>
      <c r="D347" s="8"/>
    </row>
    <row r="348" spans="1:4" ht="12.75">
      <c r="A348" s="6" t="s">
        <v>286</v>
      </c>
      <c r="B348" s="8"/>
      <c r="C348" s="8">
        <v>4</v>
      </c>
      <c r="D348" s="8"/>
    </row>
    <row r="349" spans="1:4" ht="12.75">
      <c r="A349" s="6" t="s">
        <v>330</v>
      </c>
      <c r="B349" s="8"/>
      <c r="C349" s="8">
        <v>1</v>
      </c>
      <c r="D349" s="8"/>
    </row>
    <row r="350" spans="1:4" ht="12.75">
      <c r="A350" s="6" t="s">
        <v>294</v>
      </c>
      <c r="B350" s="8">
        <v>2</v>
      </c>
      <c r="C350" s="8">
        <v>4</v>
      </c>
      <c r="D350" s="8"/>
    </row>
    <row r="351" spans="1:4" ht="12.75">
      <c r="A351" s="6" t="s">
        <v>290</v>
      </c>
      <c r="B351" s="8">
        <v>2</v>
      </c>
      <c r="C351" s="8">
        <v>2</v>
      </c>
      <c r="D351" s="8"/>
    </row>
    <row r="352" spans="1:4" ht="12.75">
      <c r="A352" s="6" t="s">
        <v>320</v>
      </c>
      <c r="B352" s="8">
        <v>1</v>
      </c>
      <c r="C352" s="8"/>
      <c r="D352" s="8"/>
    </row>
    <row r="353" spans="1:4" ht="12.75">
      <c r="A353" s="6" t="s">
        <v>557</v>
      </c>
      <c r="B353" s="8"/>
      <c r="C353" s="8">
        <v>1</v>
      </c>
      <c r="D353" s="8"/>
    </row>
    <row r="354" spans="1:4" ht="12.75">
      <c r="A354" s="6" t="s">
        <v>676</v>
      </c>
      <c r="B354" s="8"/>
      <c r="C354" s="8">
        <v>4</v>
      </c>
      <c r="D354" s="8"/>
    </row>
    <row r="355" spans="1:4" ht="12.75">
      <c r="A355" s="6" t="s">
        <v>291</v>
      </c>
      <c r="B355" s="8">
        <v>1</v>
      </c>
      <c r="C355" s="8">
        <v>3</v>
      </c>
      <c r="D355" s="8"/>
    </row>
    <row r="356" spans="1:4" ht="12.75">
      <c r="A356" s="6" t="s">
        <v>346</v>
      </c>
      <c r="B356" s="8">
        <v>1</v>
      </c>
      <c r="C356" s="8"/>
      <c r="D356" s="8"/>
    </row>
    <row r="357" spans="1:4" ht="12.75">
      <c r="A357" s="6" t="s">
        <v>540</v>
      </c>
      <c r="B357" s="8"/>
      <c r="C357" s="8"/>
      <c r="D357" s="8"/>
    </row>
    <row r="358" spans="1:4" ht="12.75">
      <c r="A358" s="6" t="s">
        <v>302</v>
      </c>
      <c r="B358" s="8"/>
      <c r="C358" s="8">
        <v>1</v>
      </c>
      <c r="D358" s="8"/>
    </row>
    <row r="359" spans="1:4" ht="12.75">
      <c r="A359" s="6" t="s">
        <v>303</v>
      </c>
      <c r="B359" s="8">
        <v>2</v>
      </c>
      <c r="C359" s="8"/>
      <c r="D359" s="8"/>
    </row>
    <row r="360" spans="1:4" ht="12.75">
      <c r="A360" s="6" t="s">
        <v>350</v>
      </c>
      <c r="B360" s="8">
        <v>1</v>
      </c>
      <c r="C360" s="8">
        <v>1</v>
      </c>
      <c r="D360" s="8"/>
    </row>
    <row r="361" spans="1:4" ht="12.75">
      <c r="A361" s="6" t="s">
        <v>605</v>
      </c>
      <c r="B361" s="8">
        <v>9</v>
      </c>
      <c r="C361" s="8"/>
      <c r="D361" s="8"/>
    </row>
    <row r="362" spans="1:4" ht="12.75">
      <c r="A362" s="6" t="s">
        <v>279</v>
      </c>
      <c r="B362" s="8">
        <v>1</v>
      </c>
      <c r="C362" s="8"/>
      <c r="D362" s="8"/>
    </row>
    <row r="363" spans="1:4" ht="12.75">
      <c r="A363" s="6" t="s">
        <v>601</v>
      </c>
      <c r="B363" s="8">
        <v>1</v>
      </c>
      <c r="C363" s="8"/>
      <c r="D363" s="8"/>
    </row>
    <row r="364" spans="1:4" ht="12.75">
      <c r="A364" s="6" t="s">
        <v>309</v>
      </c>
      <c r="B364" s="8">
        <v>2</v>
      </c>
      <c r="C364" s="8"/>
      <c r="D364" s="8"/>
    </row>
    <row r="365" spans="1:4" ht="12.75">
      <c r="A365" s="6" t="s">
        <v>334</v>
      </c>
      <c r="B365" s="8">
        <v>1</v>
      </c>
      <c r="C365" s="8"/>
      <c r="D365" s="8"/>
    </row>
    <row r="366" spans="1:4" ht="12.75">
      <c r="A366" s="6" t="s">
        <v>323</v>
      </c>
      <c r="B366" s="8"/>
      <c r="C366" s="8">
        <v>1</v>
      </c>
      <c r="D366" s="8"/>
    </row>
    <row r="367" spans="1:4" ht="12.75">
      <c r="A367" s="6" t="s">
        <v>673</v>
      </c>
      <c r="B367" s="8"/>
      <c r="C367" s="8">
        <v>1</v>
      </c>
      <c r="D367" s="8"/>
    </row>
    <row r="368" spans="1:4" ht="12.75">
      <c r="A368" s="6" t="s">
        <v>561</v>
      </c>
      <c r="B368" s="8"/>
      <c r="C368" s="8">
        <v>1</v>
      </c>
      <c r="D368" s="8"/>
    </row>
    <row r="369" spans="1:4" ht="12.75">
      <c r="A369" s="6" t="s">
        <v>316</v>
      </c>
      <c r="B369" s="8">
        <v>1</v>
      </c>
      <c r="C369" s="8"/>
      <c r="D369" s="8"/>
    </row>
    <row r="370" spans="1:4" ht="12.75">
      <c r="A370" s="6" t="s">
        <v>351</v>
      </c>
      <c r="B370" s="8">
        <v>2</v>
      </c>
      <c r="C370" s="8"/>
      <c r="D370" s="8"/>
    </row>
    <row r="371" spans="1:4" ht="12.75">
      <c r="A371" s="6" t="s">
        <v>607</v>
      </c>
      <c r="B371" s="8">
        <v>1</v>
      </c>
      <c r="C371" s="8"/>
      <c r="D371" s="8"/>
    </row>
    <row r="372" spans="1:4" ht="12.75">
      <c r="A372" s="6" t="s">
        <v>619</v>
      </c>
      <c r="B372" s="8"/>
      <c r="C372" s="8">
        <v>1</v>
      </c>
      <c r="D372" s="8"/>
    </row>
    <row r="373" spans="1:4" ht="12.75">
      <c r="A373" s="6" t="s">
        <v>543</v>
      </c>
      <c r="B373" s="8"/>
      <c r="C373" s="8">
        <v>1</v>
      </c>
      <c r="D373" s="8"/>
    </row>
    <row r="374" spans="1:4" ht="12.75">
      <c r="A374" s="6" t="s">
        <v>541</v>
      </c>
      <c r="B374" s="8">
        <v>1</v>
      </c>
      <c r="C374" s="8"/>
      <c r="D374" s="8"/>
    </row>
    <row r="375" spans="1:4" ht="12.75">
      <c r="A375" s="6" t="s">
        <v>336</v>
      </c>
      <c r="B375" s="8">
        <v>1</v>
      </c>
      <c r="C375" s="8"/>
      <c r="D375" s="8"/>
    </row>
    <row r="376" spans="1:4" ht="12.75">
      <c r="A376" s="6" t="s">
        <v>299</v>
      </c>
      <c r="B376" s="8">
        <v>1</v>
      </c>
      <c r="C376" s="8">
        <v>1</v>
      </c>
      <c r="D376" s="8"/>
    </row>
    <row r="377" spans="1:4" ht="12.75">
      <c r="A377" s="6" t="s">
        <v>611</v>
      </c>
      <c r="B377" s="8">
        <v>1</v>
      </c>
      <c r="C377" s="8"/>
      <c r="D377" s="8"/>
    </row>
    <row r="378" spans="1:4" ht="12.75">
      <c r="A378" s="6" t="s">
        <v>542</v>
      </c>
      <c r="B378" s="8"/>
      <c r="C378" s="8">
        <v>1</v>
      </c>
      <c r="D378" s="8"/>
    </row>
    <row r="379" spans="1:4" ht="12.75">
      <c r="A379" s="6" t="s">
        <v>312</v>
      </c>
      <c r="B379" s="8">
        <v>1</v>
      </c>
      <c r="C379" s="8"/>
      <c r="D379" s="8"/>
    </row>
    <row r="380" spans="1:4" ht="12.75">
      <c r="A380" s="6" t="s">
        <v>606</v>
      </c>
      <c r="B380" s="8">
        <v>1</v>
      </c>
      <c r="C380" s="8"/>
      <c r="D380" s="8"/>
    </row>
    <row r="381" spans="1:4" ht="12.75">
      <c r="A381" s="6" t="s">
        <v>675</v>
      </c>
      <c r="B381" s="8"/>
      <c r="C381" s="8">
        <v>1</v>
      </c>
      <c r="D381" s="8"/>
    </row>
    <row r="382" spans="1:4" ht="12.75">
      <c r="A382" s="6" t="s">
        <v>602</v>
      </c>
      <c r="B382" s="8">
        <v>2</v>
      </c>
      <c r="C382" s="8"/>
      <c r="D382" s="8"/>
    </row>
    <row r="383" spans="1:4" ht="12.75">
      <c r="A383" s="6" t="s">
        <v>339</v>
      </c>
      <c r="B383" s="8">
        <v>1</v>
      </c>
      <c r="C383" s="8"/>
      <c r="D383" s="8"/>
    </row>
    <row r="384" spans="1:4" ht="12.75">
      <c r="A384" s="6" t="s">
        <v>609</v>
      </c>
      <c r="B384" s="8">
        <v>1</v>
      </c>
      <c r="C384" s="8"/>
      <c r="D384" s="8"/>
    </row>
    <row r="385" spans="1:4" ht="12.75">
      <c r="A385" s="6" t="s">
        <v>313</v>
      </c>
      <c r="B385" s="8">
        <v>1</v>
      </c>
      <c r="C385" s="8"/>
      <c r="D385" s="8"/>
    </row>
    <row r="386" spans="1:4" ht="12.75">
      <c r="A386" s="6" t="s">
        <v>317</v>
      </c>
      <c r="B386" s="8">
        <v>6</v>
      </c>
      <c r="C386" s="8">
        <v>1</v>
      </c>
      <c r="D386" s="8"/>
    </row>
    <row r="387" spans="1:4" ht="12.75">
      <c r="A387" s="6" t="s">
        <v>280</v>
      </c>
      <c r="B387" s="8">
        <v>8</v>
      </c>
      <c r="C387" s="8"/>
      <c r="D387" s="8"/>
    </row>
    <row r="388" spans="1:4" ht="12.75">
      <c r="A388" s="6" t="s">
        <v>340</v>
      </c>
      <c r="B388" s="8">
        <v>1</v>
      </c>
      <c r="C388" s="8"/>
      <c r="D388" s="8"/>
    </row>
    <row r="389" spans="1:4" ht="12.75">
      <c r="A389" s="6" t="s">
        <v>297</v>
      </c>
      <c r="B389" s="8"/>
      <c r="C389" s="8">
        <v>1</v>
      </c>
      <c r="D389" s="8"/>
    </row>
    <row r="390" spans="1:4" ht="12.75" thickBot="1">
      <c r="A390" s="15" t="s">
        <v>60</v>
      </c>
      <c r="B390" s="16">
        <f>SUM(B262:B389)</f>
        <v>24194</v>
      </c>
      <c r="C390" s="16">
        <f>SUM(C262:C389)</f>
        <v>19293</v>
      </c>
      <c r="D390" s="16">
        <f>SUM(D262:D389)</f>
        <v>18262</v>
      </c>
    </row>
    <row r="391" ht="12.75">
      <c r="A391" s="10" t="s">
        <v>61</v>
      </c>
    </row>
    <row r="393" ht="18">
      <c r="A393" s="11" t="s">
        <v>342</v>
      </c>
    </row>
    <row r="394" spans="1:4" ht="12.75">
      <c r="A394" s="12" t="s">
        <v>343</v>
      </c>
      <c r="B394" s="14">
        <v>2014</v>
      </c>
      <c r="C394" s="14">
        <v>2015</v>
      </c>
      <c r="D394" s="14">
        <v>2016</v>
      </c>
    </row>
    <row r="395" spans="1:4" ht="12.75">
      <c r="A395" s="6" t="s">
        <v>257</v>
      </c>
      <c r="B395" s="8">
        <v>1561</v>
      </c>
      <c r="C395" s="8">
        <v>1257</v>
      </c>
      <c r="D395" s="8">
        <v>1198</v>
      </c>
    </row>
    <row r="396" spans="1:4" ht="12.75">
      <c r="A396" s="6" t="s">
        <v>256</v>
      </c>
      <c r="B396" s="8">
        <v>546</v>
      </c>
      <c r="C396" s="8">
        <v>234</v>
      </c>
      <c r="D396" s="8">
        <v>304</v>
      </c>
    </row>
    <row r="397" spans="1:4" ht="12.75">
      <c r="A397" s="6" t="s">
        <v>276</v>
      </c>
      <c r="B397" s="8">
        <v>180</v>
      </c>
      <c r="C397" s="8">
        <v>91</v>
      </c>
      <c r="D397" s="8">
        <v>198</v>
      </c>
    </row>
    <row r="398" spans="1:4" ht="12.75">
      <c r="A398" s="6" t="s">
        <v>262</v>
      </c>
      <c r="B398" s="8">
        <v>104</v>
      </c>
      <c r="C398" s="8">
        <v>45</v>
      </c>
      <c r="D398" s="8">
        <v>57</v>
      </c>
    </row>
    <row r="399" spans="1:4" ht="12.75">
      <c r="A399" s="6" t="s">
        <v>261</v>
      </c>
      <c r="B399" s="8">
        <v>76</v>
      </c>
      <c r="C399" s="8">
        <v>43</v>
      </c>
      <c r="D399" s="8">
        <v>48</v>
      </c>
    </row>
    <row r="400" spans="1:4" ht="12.75">
      <c r="A400" s="6" t="s">
        <v>264</v>
      </c>
      <c r="B400" s="8">
        <v>72</v>
      </c>
      <c r="C400" s="8">
        <v>44</v>
      </c>
      <c r="D400" s="8">
        <v>45</v>
      </c>
    </row>
    <row r="401" spans="1:4" ht="12.75">
      <c r="A401" s="6" t="s">
        <v>265</v>
      </c>
      <c r="B401" s="8">
        <v>25</v>
      </c>
      <c r="C401" s="8">
        <v>5</v>
      </c>
      <c r="D401" s="8">
        <v>33</v>
      </c>
    </row>
    <row r="402" spans="1:4" ht="12.75">
      <c r="A402" s="6" t="s">
        <v>269</v>
      </c>
      <c r="B402" s="8">
        <v>26</v>
      </c>
      <c r="C402" s="8">
        <v>12</v>
      </c>
      <c r="D402" s="8">
        <v>30</v>
      </c>
    </row>
    <row r="403" spans="1:4" ht="12.75">
      <c r="A403" s="6" t="s">
        <v>298</v>
      </c>
      <c r="B403" s="8">
        <v>38</v>
      </c>
      <c r="C403" s="8">
        <v>22</v>
      </c>
      <c r="D403" s="8">
        <v>25</v>
      </c>
    </row>
    <row r="404" spans="1:4" ht="12.75">
      <c r="A404" s="6" t="s">
        <v>327</v>
      </c>
      <c r="B404" s="8"/>
      <c r="C404" s="8">
        <v>1</v>
      </c>
      <c r="D404" s="8">
        <v>17</v>
      </c>
    </row>
    <row r="405" spans="1:4" ht="12.75">
      <c r="A405" s="6" t="s">
        <v>267</v>
      </c>
      <c r="B405" s="8">
        <v>17</v>
      </c>
      <c r="C405" s="8">
        <v>19</v>
      </c>
      <c r="D405" s="8">
        <v>14</v>
      </c>
    </row>
    <row r="406" spans="1:4" ht="12.75">
      <c r="A406" s="6" t="s">
        <v>268</v>
      </c>
      <c r="B406" s="8">
        <v>6</v>
      </c>
      <c r="C406" s="8">
        <v>4</v>
      </c>
      <c r="D406" s="8">
        <v>11</v>
      </c>
    </row>
    <row r="407" spans="1:4" ht="12.75">
      <c r="A407" s="6" t="s">
        <v>292</v>
      </c>
      <c r="B407" s="8">
        <v>20</v>
      </c>
      <c r="C407" s="8">
        <v>6</v>
      </c>
      <c r="D407" s="8">
        <v>11</v>
      </c>
    </row>
    <row r="408" spans="1:4" ht="12.75">
      <c r="A408" s="6" t="s">
        <v>289</v>
      </c>
      <c r="B408" s="8">
        <v>10</v>
      </c>
      <c r="C408" s="8">
        <v>4</v>
      </c>
      <c r="D408" s="8">
        <v>9</v>
      </c>
    </row>
    <row r="409" spans="1:4" ht="12.75">
      <c r="A409" s="6" t="s">
        <v>295</v>
      </c>
      <c r="B409" s="8">
        <v>8</v>
      </c>
      <c r="C409" s="8">
        <v>2</v>
      </c>
      <c r="D409" s="8">
        <v>9</v>
      </c>
    </row>
    <row r="410" spans="1:4" ht="12.75">
      <c r="A410" s="6" t="s">
        <v>344</v>
      </c>
      <c r="B410" s="8">
        <v>17</v>
      </c>
      <c r="C410" s="8">
        <v>7</v>
      </c>
      <c r="D410" s="8">
        <v>7</v>
      </c>
    </row>
    <row r="411" spans="1:4" ht="12.75">
      <c r="A411" s="6" t="s">
        <v>273</v>
      </c>
      <c r="B411" s="8">
        <v>16</v>
      </c>
      <c r="C411" s="8">
        <v>12</v>
      </c>
      <c r="D411" s="8">
        <v>7</v>
      </c>
    </row>
    <row r="412" spans="1:4" ht="12.75">
      <c r="A412" s="6" t="s">
        <v>293</v>
      </c>
      <c r="B412" s="8"/>
      <c r="C412" s="8"/>
      <c r="D412" s="8">
        <v>6</v>
      </c>
    </row>
    <row r="413" spans="1:4" ht="12.75">
      <c r="A413" s="6" t="s">
        <v>277</v>
      </c>
      <c r="B413" s="8">
        <v>2</v>
      </c>
      <c r="C413" s="8">
        <v>5</v>
      </c>
      <c r="D413" s="8">
        <v>6</v>
      </c>
    </row>
    <row r="414" spans="1:4" ht="12.75">
      <c r="A414" s="6" t="s">
        <v>338</v>
      </c>
      <c r="B414" s="8">
        <v>5</v>
      </c>
      <c r="C414" s="8"/>
      <c r="D414" s="8">
        <v>6</v>
      </c>
    </row>
    <row r="415" spans="1:4" ht="12.75">
      <c r="A415" s="6" t="s">
        <v>544</v>
      </c>
      <c r="B415" s="8"/>
      <c r="C415" s="8">
        <v>2</v>
      </c>
      <c r="D415" s="8">
        <v>5</v>
      </c>
    </row>
    <row r="416" spans="1:4" ht="12.75">
      <c r="A416" s="6" t="s">
        <v>299</v>
      </c>
      <c r="B416" s="8">
        <v>9</v>
      </c>
      <c r="C416" s="8">
        <v>4</v>
      </c>
      <c r="D416" s="8">
        <v>5</v>
      </c>
    </row>
    <row r="417" spans="1:4" ht="12.75">
      <c r="A417" s="6" t="s">
        <v>284</v>
      </c>
      <c r="B417" s="8"/>
      <c r="C417" s="8"/>
      <c r="D417" s="8">
        <v>4</v>
      </c>
    </row>
    <row r="418" spans="1:4" ht="12.75">
      <c r="A418" s="6" t="s">
        <v>337</v>
      </c>
      <c r="B418" s="8">
        <v>5</v>
      </c>
      <c r="C418" s="8">
        <v>5</v>
      </c>
      <c r="D418" s="8">
        <v>4</v>
      </c>
    </row>
    <row r="419" spans="1:4" ht="12.75">
      <c r="A419" s="6" t="s">
        <v>301</v>
      </c>
      <c r="B419" s="8">
        <v>2</v>
      </c>
      <c r="C419" s="8"/>
      <c r="D419" s="8">
        <v>4</v>
      </c>
    </row>
    <row r="420" spans="1:4" ht="12.75">
      <c r="A420" s="6" t="s">
        <v>347</v>
      </c>
      <c r="B420" s="8">
        <v>1</v>
      </c>
      <c r="C420" s="8"/>
      <c r="D420" s="8">
        <v>3</v>
      </c>
    </row>
    <row r="421" spans="1:4" ht="12.75">
      <c r="A421" s="6" t="s">
        <v>352</v>
      </c>
      <c r="B421" s="8">
        <v>2</v>
      </c>
      <c r="C421" s="8">
        <v>1</v>
      </c>
      <c r="D421" s="8">
        <v>3</v>
      </c>
    </row>
    <row r="422" spans="1:4" ht="12.75">
      <c r="A422" s="6" t="s">
        <v>310</v>
      </c>
      <c r="B422" s="8">
        <v>1</v>
      </c>
      <c r="C422" s="8">
        <v>3</v>
      </c>
      <c r="D422" s="8">
        <v>3</v>
      </c>
    </row>
    <row r="423" spans="1:4" ht="12.75">
      <c r="A423" s="6" t="s">
        <v>325</v>
      </c>
      <c r="B423" s="8"/>
      <c r="C423" s="8"/>
      <c r="D423" s="8">
        <v>3</v>
      </c>
    </row>
    <row r="424" spans="1:4" ht="12.75">
      <c r="A424" s="6" t="s">
        <v>762</v>
      </c>
      <c r="B424" s="8"/>
      <c r="C424" s="8"/>
      <c r="D424" s="8">
        <v>2</v>
      </c>
    </row>
    <row r="425" spans="1:4" ht="12.75">
      <c r="A425" s="6" t="s">
        <v>345</v>
      </c>
      <c r="B425" s="8">
        <v>1</v>
      </c>
      <c r="C425" s="8">
        <v>1</v>
      </c>
      <c r="D425" s="8">
        <v>2</v>
      </c>
    </row>
    <row r="426" spans="1:4" ht="12.75">
      <c r="A426" s="6" t="s">
        <v>765</v>
      </c>
      <c r="B426" s="8"/>
      <c r="C426" s="8"/>
      <c r="D426" s="8">
        <v>2</v>
      </c>
    </row>
    <row r="427" spans="1:4" ht="12.75">
      <c r="A427" s="6" t="s">
        <v>307</v>
      </c>
      <c r="B427" s="8"/>
      <c r="C427" s="8">
        <v>4</v>
      </c>
      <c r="D427" s="8">
        <v>2</v>
      </c>
    </row>
    <row r="428" spans="1:4" ht="12.75">
      <c r="A428" s="6" t="s">
        <v>283</v>
      </c>
      <c r="B428" s="8">
        <v>3</v>
      </c>
      <c r="C428" s="8">
        <v>9</v>
      </c>
      <c r="D428" s="8">
        <v>2</v>
      </c>
    </row>
    <row r="429" spans="1:4" ht="12.75">
      <c r="A429" s="6" t="s">
        <v>768</v>
      </c>
      <c r="B429" s="8"/>
      <c r="C429" s="8"/>
      <c r="D429" s="8">
        <v>2</v>
      </c>
    </row>
    <row r="430" spans="1:4" ht="12.75">
      <c r="A430" s="6" t="s">
        <v>263</v>
      </c>
      <c r="B430" s="8">
        <v>4</v>
      </c>
      <c r="C430" s="8">
        <v>1</v>
      </c>
      <c r="D430" s="8">
        <v>2</v>
      </c>
    </row>
    <row r="431" spans="1:4" ht="12.75">
      <c r="A431" s="6" t="s">
        <v>272</v>
      </c>
      <c r="B431" s="8">
        <v>1</v>
      </c>
      <c r="C431" s="8">
        <v>2</v>
      </c>
      <c r="D431" s="8">
        <v>2</v>
      </c>
    </row>
    <row r="432" spans="1:4" ht="12.75">
      <c r="A432" s="6" t="s">
        <v>339</v>
      </c>
      <c r="B432" s="8">
        <v>5</v>
      </c>
      <c r="C432" s="8"/>
      <c r="D432" s="8">
        <v>2</v>
      </c>
    </row>
    <row r="433" spans="1:4" ht="12.75">
      <c r="A433" s="6" t="s">
        <v>326</v>
      </c>
      <c r="B433" s="8">
        <v>1</v>
      </c>
      <c r="C433" s="8"/>
      <c r="D433" s="8">
        <v>2</v>
      </c>
    </row>
    <row r="434" spans="1:4" ht="12.75">
      <c r="A434" s="6" t="s">
        <v>280</v>
      </c>
      <c r="B434" s="8">
        <v>3</v>
      </c>
      <c r="C434" s="8">
        <v>1</v>
      </c>
      <c r="D434" s="8">
        <v>2</v>
      </c>
    </row>
    <row r="435" spans="1:4" ht="12.75">
      <c r="A435" s="6" t="s">
        <v>677</v>
      </c>
      <c r="B435" s="8"/>
      <c r="C435" s="8">
        <v>1</v>
      </c>
      <c r="D435" s="8">
        <v>1</v>
      </c>
    </row>
    <row r="436" spans="1:4" ht="12.75">
      <c r="A436" s="6" t="s">
        <v>556</v>
      </c>
      <c r="B436" s="8"/>
      <c r="C436" s="8"/>
      <c r="D436" s="8">
        <v>1</v>
      </c>
    </row>
    <row r="437" spans="1:4" ht="12.75">
      <c r="A437" s="6" t="s">
        <v>328</v>
      </c>
      <c r="B437" s="8"/>
      <c r="C437" s="8"/>
      <c r="D437" s="8">
        <v>1</v>
      </c>
    </row>
    <row r="438" spans="1:4" ht="12.75">
      <c r="A438" s="6" t="s">
        <v>763</v>
      </c>
      <c r="B438" s="8"/>
      <c r="C438" s="8"/>
      <c r="D438" s="8">
        <v>1</v>
      </c>
    </row>
    <row r="439" spans="1:4" ht="12.75">
      <c r="A439" s="6" t="s">
        <v>616</v>
      </c>
      <c r="B439" s="8">
        <v>1</v>
      </c>
      <c r="C439" s="8"/>
      <c r="D439" s="8">
        <v>1</v>
      </c>
    </row>
    <row r="440" spans="1:4" ht="12.75">
      <c r="A440" s="6" t="s">
        <v>274</v>
      </c>
      <c r="B440" s="8"/>
      <c r="C440" s="8">
        <v>1</v>
      </c>
      <c r="D440" s="8">
        <v>1</v>
      </c>
    </row>
    <row r="441" spans="1:4" ht="12.75">
      <c r="A441" s="6" t="s">
        <v>314</v>
      </c>
      <c r="B441" s="8">
        <v>6</v>
      </c>
      <c r="C441" s="8"/>
      <c r="D441" s="8">
        <v>1</v>
      </c>
    </row>
    <row r="442" spans="1:4" ht="12.75">
      <c r="A442" s="6" t="s">
        <v>266</v>
      </c>
      <c r="B442" s="8">
        <v>1</v>
      </c>
      <c r="C442" s="8">
        <v>4</v>
      </c>
      <c r="D442" s="8">
        <v>1</v>
      </c>
    </row>
    <row r="443" spans="1:4" ht="12.75">
      <c r="A443" s="6" t="s">
        <v>766</v>
      </c>
      <c r="B443" s="8"/>
      <c r="C443" s="8"/>
      <c r="D443" s="8">
        <v>1</v>
      </c>
    </row>
    <row r="444" spans="1:4" ht="12.75">
      <c r="A444" s="6" t="s">
        <v>275</v>
      </c>
      <c r="B444" s="8"/>
      <c r="C444" s="8"/>
      <c r="D444" s="8">
        <v>1</v>
      </c>
    </row>
    <row r="445" spans="1:4" ht="12.75">
      <c r="A445" s="6" t="s">
        <v>767</v>
      </c>
      <c r="B445" s="8"/>
      <c r="C445" s="8"/>
      <c r="D445" s="8">
        <v>1</v>
      </c>
    </row>
    <row r="446" spans="1:4" ht="12.75">
      <c r="A446" s="6" t="s">
        <v>308</v>
      </c>
      <c r="B446" s="8"/>
      <c r="C446" s="8">
        <v>1</v>
      </c>
      <c r="D446" s="8">
        <v>1</v>
      </c>
    </row>
    <row r="447" spans="1:4" ht="12.75">
      <c r="A447" s="6" t="s">
        <v>346</v>
      </c>
      <c r="B447" s="8">
        <v>1</v>
      </c>
      <c r="C447" s="8">
        <v>3</v>
      </c>
      <c r="D447" s="8">
        <v>1</v>
      </c>
    </row>
    <row r="448" spans="1:4" ht="12.75">
      <c r="A448" s="6" t="s">
        <v>333</v>
      </c>
      <c r="B448" s="8">
        <v>2</v>
      </c>
      <c r="C448" s="8">
        <v>1</v>
      </c>
      <c r="D448" s="8">
        <v>1</v>
      </c>
    </row>
    <row r="449" spans="1:4" ht="12.75">
      <c r="A449" s="6" t="s">
        <v>674</v>
      </c>
      <c r="B449" s="8"/>
      <c r="C449" s="8">
        <v>1</v>
      </c>
      <c r="D449" s="8">
        <v>1</v>
      </c>
    </row>
    <row r="450" spans="1:4" ht="12.75">
      <c r="A450" s="6" t="s">
        <v>769</v>
      </c>
      <c r="B450" s="8"/>
      <c r="C450" s="8"/>
      <c r="D450" s="8">
        <v>1</v>
      </c>
    </row>
    <row r="451" spans="1:4" ht="12.75">
      <c r="A451" s="6" t="s">
        <v>685</v>
      </c>
      <c r="B451" s="8"/>
      <c r="C451" s="8">
        <v>1</v>
      </c>
      <c r="D451" s="8">
        <v>1</v>
      </c>
    </row>
    <row r="452" spans="1:4" ht="12.75">
      <c r="A452" s="6" t="s">
        <v>559</v>
      </c>
      <c r="B452" s="8">
        <v>1</v>
      </c>
      <c r="C452" s="8"/>
      <c r="D452" s="8">
        <v>1</v>
      </c>
    </row>
    <row r="453" spans="1:4" ht="12.75">
      <c r="A453" s="6" t="s">
        <v>312</v>
      </c>
      <c r="B453" s="8">
        <v>4</v>
      </c>
      <c r="C453" s="8"/>
      <c r="D453" s="8">
        <v>1</v>
      </c>
    </row>
    <row r="454" spans="1:4" ht="12.75">
      <c r="A454" s="6" t="s">
        <v>304</v>
      </c>
      <c r="B454" s="8">
        <v>4</v>
      </c>
      <c r="C454" s="8">
        <v>5</v>
      </c>
      <c r="D454" s="8">
        <v>1</v>
      </c>
    </row>
    <row r="455" spans="1:4" ht="12.75">
      <c r="A455" s="6" t="s">
        <v>353</v>
      </c>
      <c r="B455" s="8">
        <v>1</v>
      </c>
      <c r="C455" s="8"/>
      <c r="D455" s="8">
        <v>1</v>
      </c>
    </row>
    <row r="456" spans="1:4" ht="12.75">
      <c r="A456" s="6" t="s">
        <v>770</v>
      </c>
      <c r="B456" s="8"/>
      <c r="C456" s="8"/>
      <c r="D456" s="8">
        <v>1</v>
      </c>
    </row>
    <row r="457" spans="1:4" ht="12.75">
      <c r="A457" s="6" t="s">
        <v>764</v>
      </c>
      <c r="B457" s="8"/>
      <c r="C457" s="8"/>
      <c r="D457" s="8">
        <v>1</v>
      </c>
    </row>
    <row r="458" spans="1:4" ht="12.75">
      <c r="A458" s="6" t="s">
        <v>340</v>
      </c>
      <c r="B458" s="8">
        <v>6</v>
      </c>
      <c r="C458" s="8"/>
      <c r="D458" s="8">
        <v>1</v>
      </c>
    </row>
    <row r="459" spans="1:4" ht="12.75">
      <c r="A459" s="6" t="s">
        <v>341</v>
      </c>
      <c r="B459" s="8"/>
      <c r="C459" s="8">
        <v>1</v>
      </c>
      <c r="D459" s="8">
        <v>1</v>
      </c>
    </row>
    <row r="460" spans="1:4" ht="12.75">
      <c r="A460" s="6" t="s">
        <v>678</v>
      </c>
      <c r="B460" s="8"/>
      <c r="C460" s="8">
        <v>1</v>
      </c>
      <c r="D460" s="8"/>
    </row>
    <row r="461" spans="1:4" ht="12.75">
      <c r="A461" s="6" t="s">
        <v>671</v>
      </c>
      <c r="B461" s="8"/>
      <c r="C461" s="8">
        <v>1</v>
      </c>
      <c r="D461" s="8"/>
    </row>
    <row r="462" spans="1:4" ht="12.75">
      <c r="A462" s="6" t="s">
        <v>319</v>
      </c>
      <c r="B462" s="8">
        <v>1</v>
      </c>
      <c r="C462" s="8">
        <v>1</v>
      </c>
      <c r="D462" s="8"/>
    </row>
    <row r="463" spans="1:4" ht="12.75">
      <c r="A463" s="6" t="s">
        <v>288</v>
      </c>
      <c r="B463" s="8">
        <v>4</v>
      </c>
      <c r="C463" s="8"/>
      <c r="D463" s="8"/>
    </row>
    <row r="464" spans="1:4" ht="12.75">
      <c r="A464" s="6" t="s">
        <v>271</v>
      </c>
      <c r="B464" s="8"/>
      <c r="C464" s="8">
        <v>1</v>
      </c>
      <c r="D464" s="8"/>
    </row>
    <row r="465" spans="1:4" ht="12.75">
      <c r="A465" s="6" t="s">
        <v>680</v>
      </c>
      <c r="B465" s="8"/>
      <c r="C465" s="8">
        <v>1</v>
      </c>
      <c r="D465" s="8"/>
    </row>
    <row r="466" spans="1:4" ht="12.75">
      <c r="A466" s="6" t="s">
        <v>681</v>
      </c>
      <c r="B466" s="8"/>
      <c r="C466" s="8">
        <v>1</v>
      </c>
      <c r="D466" s="8"/>
    </row>
    <row r="467" spans="1:4" ht="12.75">
      <c r="A467" s="6" t="s">
        <v>306</v>
      </c>
      <c r="B467" s="8">
        <v>2</v>
      </c>
      <c r="C467" s="8"/>
      <c r="D467" s="8"/>
    </row>
    <row r="468" spans="1:4" ht="12.75">
      <c r="A468" s="6" t="s">
        <v>682</v>
      </c>
      <c r="B468" s="8"/>
      <c r="C468" s="8">
        <v>1</v>
      </c>
      <c r="D468" s="8"/>
    </row>
    <row r="469" spans="1:4" ht="12.75">
      <c r="A469" s="6" t="s">
        <v>348</v>
      </c>
      <c r="B469" s="8"/>
      <c r="C469" s="8">
        <v>2</v>
      </c>
      <c r="D469" s="8"/>
    </row>
    <row r="470" spans="1:4" ht="12.75">
      <c r="A470" s="6" t="s">
        <v>618</v>
      </c>
      <c r="B470" s="8">
        <v>1</v>
      </c>
      <c r="C470" s="8"/>
      <c r="D470" s="8"/>
    </row>
    <row r="471" spans="1:4" ht="12.75">
      <c r="A471" s="6" t="s">
        <v>315</v>
      </c>
      <c r="B471" s="8">
        <v>2</v>
      </c>
      <c r="C471" s="8"/>
      <c r="D471" s="8"/>
    </row>
    <row r="472" spans="1:4" ht="12.75">
      <c r="A472" s="6" t="s">
        <v>332</v>
      </c>
      <c r="B472" s="8"/>
      <c r="C472" s="8">
        <v>1</v>
      </c>
      <c r="D472" s="8"/>
    </row>
    <row r="473" spans="1:4" ht="12.75">
      <c r="A473" s="6" t="s">
        <v>282</v>
      </c>
      <c r="B473" s="8">
        <v>1</v>
      </c>
      <c r="C473" s="8"/>
      <c r="D473" s="8"/>
    </row>
    <row r="474" spans="1:4" ht="12.75">
      <c r="A474" s="6" t="s">
        <v>683</v>
      </c>
      <c r="B474" s="8"/>
      <c r="C474" s="8">
        <v>1</v>
      </c>
      <c r="D474" s="8"/>
    </row>
    <row r="475" spans="1:4" ht="12.75">
      <c r="A475" s="6" t="s">
        <v>350</v>
      </c>
      <c r="B475" s="8">
        <v>1</v>
      </c>
      <c r="C475" s="8">
        <v>1</v>
      </c>
      <c r="D475" s="8"/>
    </row>
    <row r="476" spans="1:4" ht="12.75">
      <c r="A476" s="6" t="s">
        <v>279</v>
      </c>
      <c r="B476" s="8">
        <v>2</v>
      </c>
      <c r="C476" s="8"/>
      <c r="D476" s="8"/>
    </row>
    <row r="477" spans="1:4" ht="12.75">
      <c r="A477" s="6" t="s">
        <v>679</v>
      </c>
      <c r="B477" s="8"/>
      <c r="C477" s="8">
        <v>2</v>
      </c>
      <c r="D477" s="8"/>
    </row>
    <row r="478" spans="1:4" ht="12.75">
      <c r="A478" s="6" t="s">
        <v>335</v>
      </c>
      <c r="B478" s="8">
        <v>1</v>
      </c>
      <c r="C478" s="8"/>
      <c r="D478" s="8"/>
    </row>
    <row r="479" spans="1:4" ht="12.75">
      <c r="A479" s="6" t="s">
        <v>561</v>
      </c>
      <c r="B479" s="8"/>
      <c r="C479" s="8">
        <v>2</v>
      </c>
      <c r="D479" s="8"/>
    </row>
    <row r="480" spans="1:4" ht="12.75">
      <c r="A480" s="6" t="s">
        <v>316</v>
      </c>
      <c r="B480" s="8">
        <v>2</v>
      </c>
      <c r="C480" s="8"/>
      <c r="D480" s="8"/>
    </row>
    <row r="481" spans="1:4" ht="12.75">
      <c r="A481" s="6" t="s">
        <v>545</v>
      </c>
      <c r="B481" s="8">
        <v>2</v>
      </c>
      <c r="C481" s="8">
        <v>1</v>
      </c>
      <c r="D481" s="8"/>
    </row>
    <row r="482" spans="1:4" ht="12.75">
      <c r="A482" s="6" t="s">
        <v>619</v>
      </c>
      <c r="B482" s="8">
        <v>1</v>
      </c>
      <c r="C482" s="8"/>
      <c r="D482" s="8"/>
    </row>
    <row r="483" spans="1:4" ht="12.75">
      <c r="A483" s="6" t="s">
        <v>324</v>
      </c>
      <c r="B483" s="8"/>
      <c r="C483" s="8">
        <v>1</v>
      </c>
      <c r="D483" s="8"/>
    </row>
    <row r="484" spans="1:4" ht="12.75">
      <c r="A484" s="6" t="s">
        <v>684</v>
      </c>
      <c r="B484" s="8"/>
      <c r="C484" s="8">
        <v>1</v>
      </c>
      <c r="D484" s="8"/>
    </row>
    <row r="485" spans="1:4" ht="12.75">
      <c r="A485" s="6" t="s">
        <v>622</v>
      </c>
      <c r="B485" s="8">
        <v>1</v>
      </c>
      <c r="C485" s="8"/>
      <c r="D485" s="8"/>
    </row>
    <row r="486" spans="1:4" ht="12.75">
      <c r="A486" s="6" t="s">
        <v>296</v>
      </c>
      <c r="B486" s="8">
        <v>1</v>
      </c>
      <c r="C486" s="8">
        <v>1</v>
      </c>
      <c r="D486" s="8"/>
    </row>
    <row r="487" spans="1:4" ht="12.75">
      <c r="A487" s="6" t="s">
        <v>686</v>
      </c>
      <c r="B487" s="8"/>
      <c r="C487" s="8">
        <v>1</v>
      </c>
      <c r="D487" s="8"/>
    </row>
    <row r="488" spans="1:4" ht="12.75">
      <c r="A488" s="6" t="s">
        <v>687</v>
      </c>
      <c r="B488" s="8"/>
      <c r="C488" s="8">
        <v>1</v>
      </c>
      <c r="D488" s="8"/>
    </row>
    <row r="489" spans="1:4" ht="12.75">
      <c r="A489" s="6" t="s">
        <v>617</v>
      </c>
      <c r="B489" s="8">
        <v>1</v>
      </c>
      <c r="C489" s="8"/>
      <c r="D489" s="8"/>
    </row>
    <row r="490" spans="1:4" ht="12.75">
      <c r="A490" s="6" t="s">
        <v>620</v>
      </c>
      <c r="B490" s="8">
        <v>1</v>
      </c>
      <c r="C490" s="8"/>
      <c r="D490" s="8"/>
    </row>
    <row r="491" spans="1:4" ht="12.75">
      <c r="A491" s="6" t="s">
        <v>313</v>
      </c>
      <c r="B491" s="8"/>
      <c r="C491" s="8">
        <v>1</v>
      </c>
      <c r="D491" s="8"/>
    </row>
    <row r="492" spans="1:4" ht="12.75">
      <c r="A492" s="6" t="s">
        <v>688</v>
      </c>
      <c r="B492" s="8"/>
      <c r="C492" s="8">
        <v>1</v>
      </c>
      <c r="D492" s="8"/>
    </row>
    <row r="493" spans="1:4" ht="12.75">
      <c r="A493" s="6" t="s">
        <v>318</v>
      </c>
      <c r="B493" s="8">
        <v>1</v>
      </c>
      <c r="C493" s="8"/>
      <c r="D493" s="8"/>
    </row>
    <row r="494" spans="1:4" ht="12.75">
      <c r="A494" s="6" t="s">
        <v>305</v>
      </c>
      <c r="B494" s="8">
        <v>3</v>
      </c>
      <c r="C494" s="8">
        <v>3</v>
      </c>
      <c r="D494" s="8"/>
    </row>
    <row r="495" spans="1:4" ht="12.75">
      <c r="A495" s="6" t="s">
        <v>621</v>
      </c>
      <c r="B495" s="8">
        <v>1</v>
      </c>
      <c r="C495" s="8"/>
      <c r="D495" s="8"/>
    </row>
    <row r="496" spans="1:4" ht="12.75">
      <c r="A496" s="6" t="s">
        <v>689</v>
      </c>
      <c r="B496" s="8"/>
      <c r="C496" s="8">
        <v>1</v>
      </c>
      <c r="D496" s="8"/>
    </row>
    <row r="497" spans="1:4" ht="12.75">
      <c r="A497" s="6" t="s">
        <v>287</v>
      </c>
      <c r="B497" s="8"/>
      <c r="C497" s="8">
        <v>1</v>
      </c>
      <c r="D497" s="8"/>
    </row>
    <row r="498" spans="1:4" ht="12.75" thickBot="1">
      <c r="A498" s="15" t="s">
        <v>60</v>
      </c>
      <c r="B498" s="16">
        <f>SUM(B395:B497)</f>
        <v>2823</v>
      </c>
      <c r="C498" s="16">
        <f>SUM(C395:C497)</f>
        <v>1894</v>
      </c>
      <c r="D498" s="16">
        <f>SUM(D395:D497)</f>
        <v>2122</v>
      </c>
    </row>
    <row r="499" ht="12.75">
      <c r="A499" s="10" t="s">
        <v>61</v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2013-2015</oddHeader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2"/>
  <sheetViews>
    <sheetView workbookViewId="0" topLeftCell="A235">
      <selection activeCell="F255" sqref="F255"/>
    </sheetView>
  </sheetViews>
  <sheetFormatPr defaultColWidth="11.421875" defaultRowHeight="12.75"/>
  <cols>
    <col min="1" max="1" width="38.28125" style="22" customWidth="1"/>
    <col min="2" max="2" width="15.8515625" style="22" customWidth="1"/>
    <col min="3" max="3" width="18.28125" style="22" customWidth="1"/>
    <col min="4" max="4" width="22.28125" style="22" customWidth="1"/>
    <col min="5" max="5" width="15.00390625" style="22" customWidth="1"/>
    <col min="6" max="6" width="11.421875" style="22" customWidth="1"/>
    <col min="7" max="7" width="15.57421875" style="22" customWidth="1"/>
    <col min="8" max="8" width="12.7109375" style="22" bestFit="1" customWidth="1"/>
    <col min="9" max="9" width="11.421875" style="22" customWidth="1"/>
    <col min="10" max="10" width="24.28125" style="22" bestFit="1" customWidth="1"/>
    <col min="11" max="11" width="5.421875" style="22" bestFit="1" customWidth="1"/>
    <col min="12" max="12" width="35.57421875" style="22" bestFit="1" customWidth="1"/>
    <col min="13" max="16384" width="11.421875" style="22" customWidth="1"/>
  </cols>
  <sheetData>
    <row r="1" ht="18">
      <c r="A1" s="11" t="s">
        <v>354</v>
      </c>
    </row>
    <row r="2" spans="1:7" ht="12.75" thickBot="1">
      <c r="A2" s="4" t="s">
        <v>2</v>
      </c>
      <c r="B2" s="5">
        <v>2014</v>
      </c>
      <c r="C2" s="23"/>
      <c r="D2" s="5">
        <v>2015</v>
      </c>
      <c r="E2" s="23"/>
      <c r="F2" s="5">
        <v>2016</v>
      </c>
      <c r="G2" s="23"/>
    </row>
    <row r="3" spans="1:7" ht="12.75" thickTop="1">
      <c r="A3" s="24" t="s">
        <v>355</v>
      </c>
      <c r="B3" s="26" t="s">
        <v>356</v>
      </c>
      <c r="C3" s="26" t="s">
        <v>357</v>
      </c>
      <c r="D3" s="26" t="s">
        <v>356</v>
      </c>
      <c r="E3" s="26" t="s">
        <v>357</v>
      </c>
      <c r="F3" s="26" t="s">
        <v>356</v>
      </c>
      <c r="G3" s="26" t="s">
        <v>357</v>
      </c>
    </row>
    <row r="4" spans="1:7" ht="12.75">
      <c r="A4" s="6" t="s">
        <v>358</v>
      </c>
      <c r="B4" s="7">
        <v>7384</v>
      </c>
      <c r="C4" s="27">
        <v>27</v>
      </c>
      <c r="D4" s="7">
        <v>7826</v>
      </c>
      <c r="E4" s="27">
        <v>27</v>
      </c>
      <c r="F4" s="7">
        <v>5984</v>
      </c>
      <c r="G4" s="27">
        <v>12</v>
      </c>
    </row>
    <row r="5" spans="1:7" ht="12.75">
      <c r="A5" s="6" t="s">
        <v>359</v>
      </c>
      <c r="B5" s="7">
        <v>1950</v>
      </c>
      <c r="C5" s="27">
        <v>100</v>
      </c>
      <c r="D5" s="7">
        <v>1938</v>
      </c>
      <c r="E5" s="27">
        <v>102</v>
      </c>
      <c r="F5" s="7">
        <v>1189</v>
      </c>
      <c r="G5" s="27">
        <v>62</v>
      </c>
    </row>
    <row r="6" spans="1:7" ht="12.75">
      <c r="A6" s="6" t="s">
        <v>360</v>
      </c>
      <c r="B6" s="7">
        <v>1206</v>
      </c>
      <c r="C6" s="27">
        <v>333</v>
      </c>
      <c r="D6" s="7">
        <v>1361</v>
      </c>
      <c r="E6" s="27">
        <v>360</v>
      </c>
      <c r="F6" s="7">
        <v>1262</v>
      </c>
      <c r="G6" s="27">
        <v>338</v>
      </c>
    </row>
    <row r="7" spans="1:7" ht="12.75">
      <c r="A7" s="6">
        <v>1</v>
      </c>
      <c r="B7" s="7">
        <v>386</v>
      </c>
      <c r="C7" s="27">
        <v>386</v>
      </c>
      <c r="D7" s="7">
        <v>355</v>
      </c>
      <c r="E7" s="27">
        <v>355</v>
      </c>
      <c r="F7" s="7">
        <v>362</v>
      </c>
      <c r="G7" s="27">
        <v>362</v>
      </c>
    </row>
    <row r="8" spans="1:7" ht="12.75" thickBot="1">
      <c r="A8" s="28" t="s">
        <v>60</v>
      </c>
      <c r="B8" s="16">
        <f aca="true" t="shared" si="0" ref="B8:C8">SUM(B4:B7)</f>
        <v>10926</v>
      </c>
      <c r="C8" s="16">
        <f t="shared" si="0"/>
        <v>846</v>
      </c>
      <c r="D8" s="16">
        <f>SUM(D4:D7)</f>
        <v>11480</v>
      </c>
      <c r="E8" s="16">
        <f>SUM(E4:E7)</f>
        <v>844</v>
      </c>
      <c r="F8" s="16">
        <f>SUM(F4:F7)</f>
        <v>8797</v>
      </c>
      <c r="G8" s="16">
        <f>SUM(G4:G7)</f>
        <v>774</v>
      </c>
    </row>
    <row r="9" spans="1:7" ht="13.5" thickTop="1">
      <c r="A9" s="10" t="s">
        <v>6</v>
      </c>
      <c r="B9" s="3"/>
      <c r="C9" s="3"/>
      <c r="D9" s="3"/>
      <c r="E9" s="3"/>
      <c r="F9" s="3"/>
      <c r="G9" s="3"/>
    </row>
    <row r="11" ht="18.75" thickBot="1">
      <c r="A11" s="29" t="s">
        <v>361</v>
      </c>
    </row>
    <row r="12" spans="2:11" ht="12.75" thickBot="1">
      <c r="B12" s="63" t="s">
        <v>362</v>
      </c>
      <c r="C12" s="64">
        <v>2014</v>
      </c>
      <c r="E12" s="63" t="s">
        <v>362</v>
      </c>
      <c r="F12" s="64">
        <v>2015</v>
      </c>
      <c r="J12" s="63" t="s">
        <v>362</v>
      </c>
      <c r="K12" s="64">
        <v>2016</v>
      </c>
    </row>
    <row r="13" spans="2:11" ht="12.75">
      <c r="B13" s="61" t="s">
        <v>547</v>
      </c>
      <c r="C13" s="62">
        <v>1723</v>
      </c>
      <c r="E13" s="61" t="s">
        <v>547</v>
      </c>
      <c r="F13" s="62">
        <v>1720</v>
      </c>
      <c r="J13" s="76" t="s">
        <v>700</v>
      </c>
      <c r="K13" s="77">
        <v>1901</v>
      </c>
    </row>
    <row r="14" spans="2:11" ht="24">
      <c r="B14" s="59" t="s">
        <v>529</v>
      </c>
      <c r="C14" s="58">
        <v>1314</v>
      </c>
      <c r="E14" s="59" t="s">
        <v>363</v>
      </c>
      <c r="F14" s="58">
        <v>1562</v>
      </c>
      <c r="J14" s="74" t="s">
        <v>701</v>
      </c>
      <c r="K14" s="75">
        <v>1361</v>
      </c>
    </row>
    <row r="15" spans="2:11" ht="24">
      <c r="B15" s="59" t="s">
        <v>363</v>
      </c>
      <c r="C15" s="60">
        <v>1026</v>
      </c>
      <c r="E15" s="59" t="s">
        <v>529</v>
      </c>
      <c r="F15" s="60">
        <v>1220</v>
      </c>
      <c r="J15" s="74" t="s">
        <v>702</v>
      </c>
      <c r="K15" s="75">
        <v>1296</v>
      </c>
    </row>
    <row r="16" spans="2:11" ht="38.25">
      <c r="B16" s="59" t="s">
        <v>585</v>
      </c>
      <c r="C16" s="58">
        <v>872</v>
      </c>
      <c r="E16" s="69" t="s">
        <v>624</v>
      </c>
      <c r="F16" s="70">
        <v>1062</v>
      </c>
      <c r="J16" s="74" t="s">
        <v>703</v>
      </c>
      <c r="K16" s="75">
        <v>421</v>
      </c>
    </row>
    <row r="17" spans="2:11" ht="51">
      <c r="B17" s="59" t="s">
        <v>531</v>
      </c>
      <c r="C17" s="58">
        <v>562</v>
      </c>
      <c r="E17" s="69" t="s">
        <v>625</v>
      </c>
      <c r="F17" s="70">
        <v>490</v>
      </c>
      <c r="J17" s="74" t="s">
        <v>704</v>
      </c>
      <c r="K17" s="75">
        <v>236</v>
      </c>
    </row>
    <row r="18" spans="2:11" ht="12.75">
      <c r="B18" s="59" t="s">
        <v>548</v>
      </c>
      <c r="C18" s="58">
        <v>473</v>
      </c>
      <c r="E18" s="71" t="s">
        <v>548</v>
      </c>
      <c r="F18" s="70">
        <v>277</v>
      </c>
      <c r="J18" s="74" t="s">
        <v>548</v>
      </c>
      <c r="K18" s="75">
        <v>178</v>
      </c>
    </row>
    <row r="19" spans="2:11" ht="25.5">
      <c r="B19" s="57" t="s">
        <v>530</v>
      </c>
      <c r="C19" s="58">
        <v>261</v>
      </c>
      <c r="E19" s="69" t="s">
        <v>626</v>
      </c>
      <c r="F19" s="70">
        <v>240</v>
      </c>
      <c r="J19" s="74" t="s">
        <v>705</v>
      </c>
      <c r="K19" s="75">
        <v>159</v>
      </c>
    </row>
    <row r="20" spans="2:11" ht="25.5">
      <c r="B20" s="59" t="s">
        <v>586</v>
      </c>
      <c r="C20" s="58">
        <v>172</v>
      </c>
      <c r="E20" s="69" t="s">
        <v>628</v>
      </c>
      <c r="F20" s="70">
        <v>154</v>
      </c>
      <c r="J20" s="74" t="s">
        <v>706</v>
      </c>
      <c r="K20" s="75">
        <v>130</v>
      </c>
    </row>
    <row r="21" spans="2:11" ht="25.5">
      <c r="B21" s="59" t="s">
        <v>528</v>
      </c>
      <c r="C21" s="58">
        <v>167</v>
      </c>
      <c r="E21" s="69" t="s">
        <v>629</v>
      </c>
      <c r="F21" s="70">
        <v>153</v>
      </c>
      <c r="J21" s="74" t="s">
        <v>707</v>
      </c>
      <c r="K21" s="75">
        <v>85</v>
      </c>
    </row>
    <row r="22" spans="1:11" ht="13.5" thickBot="1">
      <c r="A22" s="31"/>
      <c r="B22" s="65" t="s">
        <v>587</v>
      </c>
      <c r="C22" s="66">
        <v>97</v>
      </c>
      <c r="E22" s="72" t="s">
        <v>627</v>
      </c>
      <c r="F22" s="73">
        <v>80</v>
      </c>
      <c r="J22" s="78" t="s">
        <v>708</v>
      </c>
      <c r="K22" s="79">
        <v>75</v>
      </c>
    </row>
    <row r="23" spans="2:11" ht="12.75" thickBot="1">
      <c r="B23" s="67" t="s">
        <v>60</v>
      </c>
      <c r="C23" s="68">
        <f>SUM(C13:C22)</f>
        <v>6667</v>
      </c>
      <c r="E23" s="67" t="s">
        <v>60</v>
      </c>
      <c r="F23" s="68">
        <f>SUM(F13:F22)</f>
        <v>6958</v>
      </c>
      <c r="J23" s="67" t="s">
        <v>60</v>
      </c>
      <c r="K23" s="68">
        <f>SUM(K13:K22)</f>
        <v>5842</v>
      </c>
    </row>
    <row r="24" ht="12.75">
      <c r="A24" s="32" t="s">
        <v>6</v>
      </c>
    </row>
    <row r="26" ht="18">
      <c r="A26" s="33" t="s">
        <v>364</v>
      </c>
    </row>
    <row r="27" spans="1:13" ht="12.75">
      <c r="A27" s="12" t="s">
        <v>365</v>
      </c>
      <c r="B27" s="14">
        <v>2014</v>
      </c>
      <c r="C27" s="14">
        <v>2015</v>
      </c>
      <c r="D27" s="14">
        <v>2016</v>
      </c>
      <c r="E27"/>
      <c r="G27" s="12" t="s">
        <v>366</v>
      </c>
      <c r="H27" s="14">
        <v>2014</v>
      </c>
      <c r="I27" s="14">
        <v>2015</v>
      </c>
      <c r="L27" s="12" t="s">
        <v>366</v>
      </c>
      <c r="M27" s="14">
        <v>2016</v>
      </c>
    </row>
    <row r="28" spans="1:13" ht="12.75">
      <c r="A28" s="6" t="s">
        <v>367</v>
      </c>
      <c r="B28" s="8">
        <v>3</v>
      </c>
      <c r="C28" s="8">
        <v>6</v>
      </c>
      <c r="D28" s="8">
        <v>6</v>
      </c>
      <c r="E28"/>
      <c r="G28" s="6" t="s">
        <v>368</v>
      </c>
      <c r="H28" s="8">
        <f>SUM(B39,B64)</f>
        <v>29</v>
      </c>
      <c r="I28" s="8">
        <f>SUM(C39,C64)</f>
        <v>28</v>
      </c>
      <c r="L28" s="51" t="s">
        <v>692</v>
      </c>
      <c r="M28" s="8">
        <f>SUM(D28,D30,D33,D42,D54,D78,D82,D66,D107,D111,D115,D69)</f>
        <v>77</v>
      </c>
    </row>
    <row r="29" spans="1:13" ht="12.75">
      <c r="A29" s="6" t="s">
        <v>369</v>
      </c>
      <c r="B29" s="8">
        <v>6</v>
      </c>
      <c r="C29" s="8">
        <v>3</v>
      </c>
      <c r="D29" s="8">
        <v>2</v>
      </c>
      <c r="E29"/>
      <c r="G29" s="6" t="s">
        <v>370</v>
      </c>
      <c r="H29" s="8">
        <f>SUM(B52,B61,B80,B86,B108)</f>
        <v>26</v>
      </c>
      <c r="I29" s="8">
        <f>SUM(C52,C61,C80,C86,C108)</f>
        <v>43</v>
      </c>
      <c r="L29" s="51" t="s">
        <v>694</v>
      </c>
      <c r="M29" s="8">
        <f>SUM(D48,D53,D79,D98,D68,D113,D130,D122)</f>
        <v>17</v>
      </c>
    </row>
    <row r="30" spans="1:13" ht="12.75">
      <c r="A30" s="6" t="s">
        <v>371</v>
      </c>
      <c r="B30" s="8">
        <v>0</v>
      </c>
      <c r="C30" s="8">
        <v>2</v>
      </c>
      <c r="D30" s="8">
        <v>0</v>
      </c>
      <c r="E30"/>
      <c r="G30" s="6" t="s">
        <v>372</v>
      </c>
      <c r="H30" s="8">
        <f>SUM(B30,B42,B66,B107)</f>
        <v>7</v>
      </c>
      <c r="I30" s="8">
        <f>SUM(C30,C42,C66,C107)</f>
        <v>14</v>
      </c>
      <c r="L30" s="51" t="s">
        <v>376</v>
      </c>
      <c r="M30" s="8">
        <f>SUM(D49,D58,D75,D96)</f>
        <v>49</v>
      </c>
    </row>
    <row r="31" spans="1:13" ht="12.75">
      <c r="A31" s="6" t="s">
        <v>373</v>
      </c>
      <c r="B31" s="8">
        <v>2</v>
      </c>
      <c r="C31" s="8">
        <v>2</v>
      </c>
      <c r="D31" s="8">
        <v>1</v>
      </c>
      <c r="E31"/>
      <c r="G31" s="6" t="s">
        <v>374</v>
      </c>
      <c r="H31" s="8">
        <f>SUM(B98,B113,B130)</f>
        <v>14</v>
      </c>
      <c r="I31" s="8">
        <f>SUM(C48,C98,C113,C130)</f>
        <v>21</v>
      </c>
      <c r="L31" s="51" t="s">
        <v>695</v>
      </c>
      <c r="M31" s="8">
        <f>SUM(D45,D57,D76,D77,D81,D84)</f>
        <v>25</v>
      </c>
    </row>
    <row r="32" spans="1:13" ht="12.75">
      <c r="A32" s="6" t="s">
        <v>375</v>
      </c>
      <c r="B32" s="8">
        <v>6</v>
      </c>
      <c r="C32" s="8">
        <v>9</v>
      </c>
      <c r="D32" s="8">
        <v>9</v>
      </c>
      <c r="E32"/>
      <c r="G32" s="6" t="s">
        <v>376</v>
      </c>
      <c r="H32" s="8">
        <f>SUM(B49,B58,B75,B96)</f>
        <v>50</v>
      </c>
      <c r="I32" s="8">
        <f>SUM(C49,C58,C75,C96)</f>
        <v>57</v>
      </c>
      <c r="L32" s="51" t="s">
        <v>382</v>
      </c>
      <c r="M32" s="8">
        <f>SUM(D47)</f>
        <v>6</v>
      </c>
    </row>
    <row r="33" spans="1:13" ht="12.75">
      <c r="A33" s="6" t="s">
        <v>377</v>
      </c>
      <c r="B33" s="8">
        <v>4</v>
      </c>
      <c r="C33" s="8">
        <v>5</v>
      </c>
      <c r="D33" s="8">
        <v>1</v>
      </c>
      <c r="E33"/>
      <c r="G33" s="6" t="s">
        <v>378</v>
      </c>
      <c r="H33" s="8">
        <f>SUM(B45,B57,B76,B77,B81,B84)</f>
        <v>25</v>
      </c>
      <c r="I33" s="8">
        <f>SUM(C45,C57,C76,C77,C81,C84)</f>
        <v>21</v>
      </c>
      <c r="L33" s="51" t="s">
        <v>740</v>
      </c>
      <c r="M33" s="8">
        <f>SUM(D34,D36,D90,D67,D94,D95,D97,D39,D64,D129)</f>
        <v>48</v>
      </c>
    </row>
    <row r="34" spans="1:13" ht="12.75">
      <c r="A34" s="6" t="s">
        <v>379</v>
      </c>
      <c r="B34" s="8">
        <v>1</v>
      </c>
      <c r="C34" s="8">
        <v>0</v>
      </c>
      <c r="D34" s="8">
        <v>0</v>
      </c>
      <c r="E34"/>
      <c r="G34" s="6" t="s">
        <v>380</v>
      </c>
      <c r="H34" s="8">
        <f>SUM(B34,B36,B90,B67)</f>
        <v>9</v>
      </c>
      <c r="I34" s="8">
        <f>SUM(C34,C36,C90,C67)</f>
        <v>7</v>
      </c>
      <c r="L34" s="51" t="s">
        <v>696</v>
      </c>
      <c r="M34" s="8">
        <f>SUM(D29,D99,D101,D105,D119)</f>
        <v>21</v>
      </c>
    </row>
    <row r="35" spans="1:13" ht="12.75">
      <c r="A35" s="6" t="s">
        <v>381</v>
      </c>
      <c r="B35" s="8">
        <v>1</v>
      </c>
      <c r="C35" s="8">
        <v>4</v>
      </c>
      <c r="D35" s="8">
        <v>0</v>
      </c>
      <c r="E35"/>
      <c r="G35" s="6" t="s">
        <v>382</v>
      </c>
      <c r="H35" s="8">
        <f>SUM(B47)</f>
        <v>5</v>
      </c>
      <c r="I35" s="8">
        <f>SUM(C47)</f>
        <v>3</v>
      </c>
      <c r="L35" s="51" t="s">
        <v>509</v>
      </c>
      <c r="M35" s="8">
        <f>SUM(D103,D116,D131,D55,D73,D118,D123,D124)</f>
        <v>302</v>
      </c>
    </row>
    <row r="36" spans="1:13" ht="12.75">
      <c r="A36" s="6" t="s">
        <v>383</v>
      </c>
      <c r="B36" s="8">
        <v>2</v>
      </c>
      <c r="C36" s="8">
        <v>3</v>
      </c>
      <c r="D36" s="8">
        <v>3</v>
      </c>
      <c r="E36"/>
      <c r="G36" s="6" t="s">
        <v>384</v>
      </c>
      <c r="H36" s="8">
        <f>SUM(B53,B79,B68,B122)</f>
        <v>8</v>
      </c>
      <c r="I36" s="8">
        <f>SUM(C53,C79,C68,C122)</f>
        <v>6</v>
      </c>
      <c r="L36" s="51" t="s">
        <v>693</v>
      </c>
      <c r="M36" s="8">
        <f>SUM(D41,D56,D89,D102,D117)</f>
        <v>27</v>
      </c>
    </row>
    <row r="37" spans="1:13" ht="12.75">
      <c r="A37" s="6" t="s">
        <v>385</v>
      </c>
      <c r="B37" s="8">
        <v>4</v>
      </c>
      <c r="C37" s="8">
        <v>6</v>
      </c>
      <c r="D37" s="8">
        <v>4</v>
      </c>
      <c r="E37"/>
      <c r="G37" s="6" t="s">
        <v>386</v>
      </c>
      <c r="H37" s="8">
        <f>SUM(B103,B116,B131,B55,B73,B118,B124)</f>
        <v>303</v>
      </c>
      <c r="I37" s="8">
        <f>SUM(C103,C116,C131,C55,C73,C118,C124,C123)</f>
        <v>282</v>
      </c>
      <c r="L37" s="51" t="s">
        <v>741</v>
      </c>
      <c r="M37" s="8">
        <f>SUM(D43,D44,D46,D50,D52,D61,D80,D86,D108,D51,D128,D70)</f>
        <v>48</v>
      </c>
    </row>
    <row r="38" spans="1:13" ht="12.75">
      <c r="A38" s="6" t="s">
        <v>387</v>
      </c>
      <c r="B38" s="8">
        <v>0</v>
      </c>
      <c r="C38" s="8">
        <v>0</v>
      </c>
      <c r="D38" s="8">
        <v>2</v>
      </c>
      <c r="E38"/>
      <c r="G38" s="6" t="s">
        <v>388</v>
      </c>
      <c r="H38" s="8">
        <f>SUM(B37,B59,B74,B87,B109)</f>
        <v>35</v>
      </c>
      <c r="I38" s="8">
        <f>SUM(C37,C59,C74,C87,C109)</f>
        <v>32</v>
      </c>
      <c r="L38" s="51" t="s">
        <v>742</v>
      </c>
      <c r="M38" s="8">
        <f>SUM(D35,D37,D38,D59,D65,D60,D74,D85,D87,D72,D109,D120,D121)</f>
        <v>60</v>
      </c>
    </row>
    <row r="39" spans="1:13" ht="12.75">
      <c r="A39" s="6" t="s">
        <v>389</v>
      </c>
      <c r="B39" s="8">
        <v>23</v>
      </c>
      <c r="C39" s="8">
        <v>23</v>
      </c>
      <c r="D39" s="8">
        <v>15</v>
      </c>
      <c r="E39"/>
      <c r="G39" s="6" t="s">
        <v>390</v>
      </c>
      <c r="H39" s="8">
        <f>SUM(B46,B50,B70)</f>
        <v>5</v>
      </c>
      <c r="I39" s="8">
        <f>SUM(C46,C50,C70)</f>
        <v>8</v>
      </c>
      <c r="L39" s="51" t="s">
        <v>697</v>
      </c>
      <c r="M39" s="8">
        <f>SUM(D62,D63,D91,D93,D100,D106,D110,D112)</f>
        <v>7</v>
      </c>
    </row>
    <row r="40" spans="1:13" ht="12.75">
      <c r="A40" s="6" t="s">
        <v>391</v>
      </c>
      <c r="B40" s="8">
        <v>27</v>
      </c>
      <c r="C40" s="8">
        <v>24</v>
      </c>
      <c r="D40" s="8">
        <v>20</v>
      </c>
      <c r="E40"/>
      <c r="G40" s="6" t="s">
        <v>392</v>
      </c>
      <c r="H40" s="8">
        <f>SUM(B94,B95,B97,B129)</f>
        <v>24</v>
      </c>
      <c r="I40" s="8">
        <f>SUM(C94,C95,C97,C129)</f>
        <v>19</v>
      </c>
      <c r="L40" s="51" t="s">
        <v>404</v>
      </c>
      <c r="M40" s="8">
        <f>SUM(D83,D88,D92,D114,D127)</f>
        <v>35</v>
      </c>
    </row>
    <row r="41" spans="1:13" ht="12.75">
      <c r="A41" s="6" t="s">
        <v>393</v>
      </c>
      <c r="B41" s="8">
        <v>10</v>
      </c>
      <c r="C41" s="8">
        <v>9</v>
      </c>
      <c r="D41" s="8">
        <v>4</v>
      </c>
      <c r="E41"/>
      <c r="G41" s="6" t="s">
        <v>394</v>
      </c>
      <c r="H41" s="8">
        <f>SUM(B35,B38,B65,B60,B85,B72,B120,B121)</f>
        <v>32</v>
      </c>
      <c r="I41" s="8">
        <f>SUM(C35,C38,C65,C60,C85,C72,C120,C121)</f>
        <v>40</v>
      </c>
      <c r="L41" s="51" t="s">
        <v>698</v>
      </c>
      <c r="M41" s="8">
        <f>SUM(D31,D71,D32,D40,D125,D126)</f>
        <v>45</v>
      </c>
    </row>
    <row r="42" spans="1:13" ht="12.75">
      <c r="A42" s="6" t="s">
        <v>395</v>
      </c>
      <c r="B42" s="8">
        <v>1</v>
      </c>
      <c r="C42" s="8">
        <v>0</v>
      </c>
      <c r="D42" s="8">
        <v>1</v>
      </c>
      <c r="E42"/>
      <c r="G42" s="6" t="s">
        <v>396</v>
      </c>
      <c r="H42" s="8">
        <f>SUM(B99,B105)</f>
        <v>22</v>
      </c>
      <c r="I42" s="8">
        <f>SUM(C99,C105)</f>
        <v>26</v>
      </c>
      <c r="L42" s="51" t="s">
        <v>413</v>
      </c>
      <c r="M42" s="8">
        <f>SUM(D104)</f>
        <v>7</v>
      </c>
    </row>
    <row r="43" spans="1:13" ht="13.5" thickBot="1">
      <c r="A43" s="6" t="s">
        <v>397</v>
      </c>
      <c r="B43" s="8">
        <v>2</v>
      </c>
      <c r="C43" s="8">
        <v>0</v>
      </c>
      <c r="D43" s="8">
        <v>2</v>
      </c>
      <c r="E43"/>
      <c r="G43" s="6" t="s">
        <v>398</v>
      </c>
      <c r="H43" s="8">
        <f>SUM(B41,B89,B102)</f>
        <v>14</v>
      </c>
      <c r="I43" s="8">
        <f>SUM(C41,C89,C102)</f>
        <v>16</v>
      </c>
      <c r="L43" s="15" t="s">
        <v>60</v>
      </c>
      <c r="M43" s="16">
        <f>SUM(M28:M42)</f>
        <v>774</v>
      </c>
    </row>
    <row r="44" spans="1:9" ht="13.5" thickTop="1">
      <c r="A44" s="6" t="s">
        <v>399</v>
      </c>
      <c r="B44" s="8">
        <v>3</v>
      </c>
      <c r="C44" s="8">
        <v>2</v>
      </c>
      <c r="D44" s="8">
        <v>4</v>
      </c>
      <c r="E44"/>
      <c r="G44" s="6" t="s">
        <v>400</v>
      </c>
      <c r="H44" s="8">
        <f>SUM(B56,B117)</f>
        <v>7</v>
      </c>
      <c r="I44" s="8">
        <f>SUM(C56,C117)</f>
        <v>17</v>
      </c>
    </row>
    <row r="45" spans="1:9" ht="12.75">
      <c r="A45" s="6" t="s">
        <v>401</v>
      </c>
      <c r="B45" s="8">
        <v>1</v>
      </c>
      <c r="C45" s="8">
        <v>0</v>
      </c>
      <c r="D45" s="8">
        <v>4</v>
      </c>
      <c r="E45"/>
      <c r="G45" s="6" t="s">
        <v>402</v>
      </c>
      <c r="H45" s="8">
        <f>SUM(B31,B71,B32,B40,B125,B126)</f>
        <v>48</v>
      </c>
      <c r="I45" s="8">
        <f>SUM(C31,C71,C32,C40,C125,C126)</f>
        <v>46</v>
      </c>
    </row>
    <row r="46" spans="1:9" ht="12.75">
      <c r="A46" s="6" t="s">
        <v>403</v>
      </c>
      <c r="B46" s="8">
        <v>1</v>
      </c>
      <c r="C46" s="8">
        <v>0</v>
      </c>
      <c r="D46" s="8">
        <v>0</v>
      </c>
      <c r="E46"/>
      <c r="G46" s="6" t="s">
        <v>404</v>
      </c>
      <c r="H46" s="8">
        <f>SUM(B83,B88,B92,B114,B127)</f>
        <v>53</v>
      </c>
      <c r="I46" s="8">
        <f>SUM(C83,C88,C92,C114,C127)</f>
        <v>47</v>
      </c>
    </row>
    <row r="47" spans="1:9" ht="12.75">
      <c r="A47" s="6" t="s">
        <v>382</v>
      </c>
      <c r="B47" s="8">
        <v>5</v>
      </c>
      <c r="C47" s="8">
        <v>3</v>
      </c>
      <c r="D47" s="8">
        <v>6</v>
      </c>
      <c r="E47"/>
      <c r="G47" s="6" t="s">
        <v>405</v>
      </c>
      <c r="H47" s="8">
        <f>SUM(B29,B101,B119)</f>
        <v>13</v>
      </c>
      <c r="I47" s="8">
        <f>SUM(C29,C101,C119)</f>
        <v>13</v>
      </c>
    </row>
    <row r="48" spans="1:9" ht="12.75">
      <c r="A48" s="6" t="s">
        <v>406</v>
      </c>
      <c r="B48" s="8">
        <v>6</v>
      </c>
      <c r="C48" s="8">
        <v>7</v>
      </c>
      <c r="D48" s="8">
        <v>0</v>
      </c>
      <c r="E48"/>
      <c r="G48" s="6" t="s">
        <v>407</v>
      </c>
      <c r="H48" s="8">
        <f>SUM(B43,B44,B51,B128)</f>
        <v>10</v>
      </c>
      <c r="I48" s="8">
        <f>SUM(C43,C44,C51,C128)</f>
        <v>8</v>
      </c>
    </row>
    <row r="49" spans="1:9" ht="12.75">
      <c r="A49" s="6" t="s">
        <v>408</v>
      </c>
      <c r="B49" s="8">
        <v>4</v>
      </c>
      <c r="C49" s="8">
        <v>10</v>
      </c>
      <c r="D49" s="8">
        <v>11</v>
      </c>
      <c r="E49"/>
      <c r="G49" s="6" t="s">
        <v>409</v>
      </c>
      <c r="H49" s="8">
        <f>SUM(B28,B33,B54,B78,B82,B111,B115,B69)</f>
        <v>86</v>
      </c>
      <c r="I49" s="8">
        <f>SUM(C28,C33,C54,C78,C82,C111,C115,C69)</f>
        <v>82</v>
      </c>
    </row>
    <row r="50" spans="1:9" ht="12.75">
      <c r="A50" s="6" t="s">
        <v>410</v>
      </c>
      <c r="B50" s="8">
        <v>0</v>
      </c>
      <c r="C50" s="8">
        <v>1</v>
      </c>
      <c r="D50" s="8">
        <v>4</v>
      </c>
      <c r="E50"/>
      <c r="G50" s="6" t="s">
        <v>411</v>
      </c>
      <c r="H50" s="8">
        <f>SUM(B62,B91,B93,B106,B100,B110)</f>
        <v>4</v>
      </c>
      <c r="I50" s="8">
        <f>SUM(C62,C91,C93,C106,C100,C110,C63,C112)</f>
        <v>4</v>
      </c>
    </row>
    <row r="51" spans="1:9" ht="12.75">
      <c r="A51" s="6" t="s">
        <v>412</v>
      </c>
      <c r="B51" s="8">
        <v>3</v>
      </c>
      <c r="C51" s="8">
        <v>2</v>
      </c>
      <c r="D51" s="8">
        <v>1</v>
      </c>
      <c r="E51"/>
      <c r="G51" s="6" t="s">
        <v>413</v>
      </c>
      <c r="H51" s="8">
        <f>SUM(B104)</f>
        <v>9</v>
      </c>
      <c r="I51" s="8">
        <f>SUM(C104)</f>
        <v>9</v>
      </c>
    </row>
    <row r="52" spans="1:9" ht="13.5" thickBot="1">
      <c r="A52" s="6" t="s">
        <v>414</v>
      </c>
      <c r="B52" s="8">
        <v>5</v>
      </c>
      <c r="C52" s="8">
        <v>4</v>
      </c>
      <c r="D52" s="8">
        <v>4</v>
      </c>
      <c r="E52"/>
      <c r="G52" s="15" t="s">
        <v>60</v>
      </c>
      <c r="H52" s="16">
        <f>SUM(H28:H51)</f>
        <v>838</v>
      </c>
      <c r="I52" s="16">
        <f>SUM(I28:I51)</f>
        <v>849</v>
      </c>
    </row>
    <row r="53" spans="1:7" ht="13.5" thickTop="1">
      <c r="A53" s="6" t="s">
        <v>415</v>
      </c>
      <c r="B53" s="8">
        <v>6</v>
      </c>
      <c r="C53" s="8">
        <v>3</v>
      </c>
      <c r="D53" s="8">
        <v>7</v>
      </c>
      <c r="E53"/>
      <c r="F53"/>
      <c r="G53"/>
    </row>
    <row r="54" spans="1:7" ht="12.75">
      <c r="A54" s="6" t="s">
        <v>416</v>
      </c>
      <c r="B54" s="8">
        <v>9</v>
      </c>
      <c r="C54" s="8">
        <v>7</v>
      </c>
      <c r="D54" s="8">
        <v>8</v>
      </c>
      <c r="E54"/>
      <c r="F54"/>
      <c r="G54"/>
    </row>
    <row r="55" spans="1:7" ht="12.75">
      <c r="A55" s="6" t="s">
        <v>417</v>
      </c>
      <c r="B55" s="8">
        <v>12</v>
      </c>
      <c r="C55" s="8">
        <v>11</v>
      </c>
      <c r="D55" s="8">
        <v>15</v>
      </c>
      <c r="E55"/>
      <c r="F55"/>
      <c r="G55"/>
    </row>
    <row r="56" spans="1:7" ht="12.75">
      <c r="A56" s="6" t="s">
        <v>418</v>
      </c>
      <c r="B56" s="8">
        <v>1</v>
      </c>
      <c r="C56" s="8">
        <v>5</v>
      </c>
      <c r="D56" s="8">
        <v>0</v>
      </c>
      <c r="E56"/>
      <c r="F56"/>
      <c r="G56"/>
    </row>
    <row r="57" spans="1:7" ht="12.75">
      <c r="A57" s="6" t="s">
        <v>419</v>
      </c>
      <c r="B57" s="8">
        <v>2</v>
      </c>
      <c r="C57" s="8">
        <v>1</v>
      </c>
      <c r="D57" s="8">
        <v>3</v>
      </c>
      <c r="E57"/>
      <c r="F57"/>
      <c r="G57"/>
    </row>
    <row r="58" spans="1:7" ht="12.75">
      <c r="A58" s="6" t="s">
        <v>420</v>
      </c>
      <c r="B58" s="8">
        <v>14</v>
      </c>
      <c r="C58" s="8">
        <v>16</v>
      </c>
      <c r="D58" s="8">
        <v>13</v>
      </c>
      <c r="E58"/>
      <c r="F58"/>
      <c r="G58"/>
    </row>
    <row r="59" spans="1:7" ht="12.75">
      <c r="A59" s="6" t="s">
        <v>421</v>
      </c>
      <c r="B59" s="8">
        <v>11</v>
      </c>
      <c r="C59" s="8">
        <v>9</v>
      </c>
      <c r="D59" s="8">
        <v>8</v>
      </c>
      <c r="E59"/>
      <c r="F59"/>
      <c r="G59"/>
    </row>
    <row r="60" spans="1:7" ht="12.75">
      <c r="A60" s="6" t="s">
        <v>422</v>
      </c>
      <c r="B60" s="8">
        <v>2</v>
      </c>
      <c r="C60" s="8">
        <v>3</v>
      </c>
      <c r="D60" s="8">
        <v>1</v>
      </c>
      <c r="E60"/>
      <c r="F60"/>
      <c r="G60"/>
    </row>
    <row r="61" spans="1:7" ht="12.75">
      <c r="A61" s="6" t="s">
        <v>423</v>
      </c>
      <c r="B61" s="8">
        <v>10</v>
      </c>
      <c r="C61" s="8">
        <v>23</v>
      </c>
      <c r="D61" s="8">
        <v>20</v>
      </c>
      <c r="E61"/>
      <c r="F61"/>
      <c r="G61"/>
    </row>
    <row r="62" spans="1:7" ht="12.75">
      <c r="A62" s="6" t="s">
        <v>424</v>
      </c>
      <c r="B62" s="8">
        <v>1</v>
      </c>
      <c r="C62" s="8">
        <v>0</v>
      </c>
      <c r="D62" s="8">
        <v>2</v>
      </c>
      <c r="E62"/>
      <c r="F62"/>
      <c r="G62"/>
    </row>
    <row r="63" spans="1:7" ht="12.75">
      <c r="A63" s="6" t="s">
        <v>494</v>
      </c>
      <c r="B63" s="8">
        <v>0</v>
      </c>
      <c r="C63" s="8">
        <v>1</v>
      </c>
      <c r="D63" s="8">
        <v>1</v>
      </c>
      <c r="E63"/>
      <c r="F63"/>
      <c r="G63"/>
    </row>
    <row r="64" spans="1:7" ht="12.75">
      <c r="A64" s="6" t="s">
        <v>425</v>
      </c>
      <c r="B64" s="8">
        <v>6</v>
      </c>
      <c r="C64" s="8">
        <v>5</v>
      </c>
      <c r="D64" s="8">
        <v>4</v>
      </c>
      <c r="E64"/>
      <c r="F64"/>
      <c r="G64"/>
    </row>
    <row r="65" spans="1:7" ht="12.75">
      <c r="A65" s="6" t="s">
        <v>426</v>
      </c>
      <c r="B65" s="8">
        <v>18</v>
      </c>
      <c r="C65" s="8">
        <v>25</v>
      </c>
      <c r="D65" s="8">
        <v>19</v>
      </c>
      <c r="E65"/>
      <c r="F65"/>
      <c r="G65"/>
    </row>
    <row r="66" spans="1:13" ht="12.75">
      <c r="A66" s="6" t="s">
        <v>427</v>
      </c>
      <c r="B66" s="8">
        <v>1</v>
      </c>
      <c r="C66" s="8">
        <v>2</v>
      </c>
      <c r="D66" s="8">
        <v>1</v>
      </c>
      <c r="E66"/>
      <c r="F66"/>
      <c r="G66"/>
      <c r="L66" s="34"/>
      <c r="M66" s="34"/>
    </row>
    <row r="67" spans="1:7" ht="12.75">
      <c r="A67" s="6" t="s">
        <v>428</v>
      </c>
      <c r="B67" s="8">
        <v>0</v>
      </c>
      <c r="C67" s="8">
        <v>0</v>
      </c>
      <c r="D67" s="8">
        <v>2</v>
      </c>
      <c r="E67"/>
      <c r="F67"/>
      <c r="G67"/>
    </row>
    <row r="68" spans="1:7" ht="12.75">
      <c r="A68" s="6" t="s">
        <v>429</v>
      </c>
      <c r="B68" s="8">
        <v>0</v>
      </c>
      <c r="C68" s="8">
        <v>0</v>
      </c>
      <c r="D68" s="8">
        <v>1</v>
      </c>
      <c r="E68"/>
      <c r="F68"/>
      <c r="G68"/>
    </row>
    <row r="69" spans="1:7" ht="12.75">
      <c r="A69" s="6" t="s">
        <v>430</v>
      </c>
      <c r="B69" s="8">
        <v>6</v>
      </c>
      <c r="C69" s="8">
        <v>8</v>
      </c>
      <c r="D69" s="8">
        <v>3</v>
      </c>
      <c r="E69"/>
      <c r="F69"/>
      <c r="G69"/>
    </row>
    <row r="70" spans="1:7" ht="12.75">
      <c r="A70" s="6" t="s">
        <v>431</v>
      </c>
      <c r="B70" s="8">
        <v>4</v>
      </c>
      <c r="C70" s="8">
        <v>7</v>
      </c>
      <c r="D70" s="8">
        <v>5</v>
      </c>
      <c r="E70"/>
      <c r="F70"/>
      <c r="G70"/>
    </row>
    <row r="71" spans="1:8" ht="12.75">
      <c r="A71" s="6" t="s">
        <v>432</v>
      </c>
      <c r="B71" s="8">
        <v>2</v>
      </c>
      <c r="C71" s="8">
        <v>0</v>
      </c>
      <c r="D71" s="8">
        <v>1</v>
      </c>
      <c r="E71"/>
      <c r="F71"/>
      <c r="G71"/>
      <c r="H71"/>
    </row>
    <row r="72" spans="1:8" ht="12.75">
      <c r="A72" s="6" t="s">
        <v>433</v>
      </c>
      <c r="B72" s="8">
        <v>4</v>
      </c>
      <c r="C72" s="8">
        <v>2</v>
      </c>
      <c r="D72" s="8">
        <v>0</v>
      </c>
      <c r="E72"/>
      <c r="F72"/>
      <c r="G72"/>
      <c r="H72"/>
    </row>
    <row r="73" spans="1:9" ht="12.75">
      <c r="A73" s="6" t="s">
        <v>434</v>
      </c>
      <c r="B73" s="8">
        <v>40</v>
      </c>
      <c r="C73" s="8">
        <v>26</v>
      </c>
      <c r="D73" s="8">
        <v>28</v>
      </c>
      <c r="E73"/>
      <c r="F73"/>
      <c r="G73"/>
      <c r="H73"/>
      <c r="I73"/>
    </row>
    <row r="74" spans="1:9" ht="12.75">
      <c r="A74" s="6" t="s">
        <v>435</v>
      </c>
      <c r="B74" s="8">
        <v>17</v>
      </c>
      <c r="C74" s="8">
        <v>12</v>
      </c>
      <c r="D74" s="8">
        <v>17</v>
      </c>
      <c r="E74"/>
      <c r="F74"/>
      <c r="G74"/>
      <c r="H74"/>
      <c r="I74"/>
    </row>
    <row r="75" spans="1:13" s="34" customFormat="1" ht="12.75">
      <c r="A75" s="6" t="s">
        <v>436</v>
      </c>
      <c r="B75" s="8">
        <v>26</v>
      </c>
      <c r="C75" s="8">
        <v>18</v>
      </c>
      <c r="D75" s="8">
        <v>20</v>
      </c>
      <c r="E75"/>
      <c r="F75"/>
      <c r="G75"/>
      <c r="H75"/>
      <c r="I75"/>
      <c r="L75" s="22"/>
      <c r="M75" s="22"/>
    </row>
    <row r="76" spans="1:13" ht="12.75">
      <c r="A76" s="6" t="s">
        <v>437</v>
      </c>
      <c r="B76" s="8">
        <v>4</v>
      </c>
      <c r="C76" s="8">
        <v>1</v>
      </c>
      <c r="D76" s="8">
        <v>0</v>
      </c>
      <c r="E76"/>
      <c r="F76"/>
      <c r="G76"/>
      <c r="H76"/>
      <c r="I76"/>
      <c r="L76" s="34"/>
      <c r="M76" s="34"/>
    </row>
    <row r="77" spans="1:9" ht="12.75">
      <c r="A77" s="6" t="s">
        <v>438</v>
      </c>
      <c r="B77" s="8">
        <v>10</v>
      </c>
      <c r="C77" s="8">
        <v>9</v>
      </c>
      <c r="D77" s="8">
        <v>7</v>
      </c>
      <c r="E77"/>
      <c r="F77"/>
      <c r="G77"/>
      <c r="H77"/>
      <c r="I77"/>
    </row>
    <row r="78" spans="1:9" ht="12.75">
      <c r="A78" s="6" t="s">
        <v>439</v>
      </c>
      <c r="B78" s="8">
        <v>12</v>
      </c>
      <c r="C78" s="8">
        <v>16</v>
      </c>
      <c r="D78" s="8">
        <v>17</v>
      </c>
      <c r="E78"/>
      <c r="F78"/>
      <c r="G78"/>
      <c r="H78"/>
      <c r="I78"/>
    </row>
    <row r="79" spans="1:9" ht="12.75">
      <c r="A79" s="6" t="s">
        <v>440</v>
      </c>
      <c r="B79" s="8">
        <v>2</v>
      </c>
      <c r="C79" s="8">
        <v>2</v>
      </c>
      <c r="D79" s="8">
        <v>0</v>
      </c>
      <c r="E79"/>
      <c r="F79"/>
      <c r="G79"/>
      <c r="H79"/>
      <c r="I79"/>
    </row>
    <row r="80" spans="1:9" ht="12.75">
      <c r="A80" s="6" t="s">
        <v>441</v>
      </c>
      <c r="B80" s="8">
        <v>2</v>
      </c>
      <c r="C80" s="8">
        <v>4</v>
      </c>
      <c r="D80" s="8">
        <v>3</v>
      </c>
      <c r="E80"/>
      <c r="F80"/>
      <c r="G80"/>
      <c r="H80"/>
      <c r="I80"/>
    </row>
    <row r="81" spans="1:9" ht="12.75">
      <c r="A81" s="6" t="s">
        <v>442</v>
      </c>
      <c r="B81" s="8">
        <v>3</v>
      </c>
      <c r="C81" s="8">
        <v>2</v>
      </c>
      <c r="D81" s="8">
        <v>2</v>
      </c>
      <c r="E81"/>
      <c r="F81"/>
      <c r="G81"/>
      <c r="H81"/>
      <c r="I81"/>
    </row>
    <row r="82" spans="1:9" ht="12.75">
      <c r="A82" s="6" t="s">
        <v>443</v>
      </c>
      <c r="B82" s="8">
        <v>7</v>
      </c>
      <c r="C82" s="8">
        <v>5</v>
      </c>
      <c r="D82" s="8">
        <v>3</v>
      </c>
      <c r="E82"/>
      <c r="F82"/>
      <c r="G82"/>
      <c r="H82"/>
      <c r="I82"/>
    </row>
    <row r="83" spans="1:9" ht="12.75">
      <c r="A83" s="6" t="s">
        <v>444</v>
      </c>
      <c r="B83" s="8">
        <v>26</v>
      </c>
      <c r="C83" s="8">
        <v>24</v>
      </c>
      <c r="D83" s="8">
        <v>20</v>
      </c>
      <c r="E83"/>
      <c r="F83"/>
      <c r="G83"/>
      <c r="H83"/>
      <c r="I83"/>
    </row>
    <row r="84" spans="1:9" ht="12.75">
      <c r="A84" s="6" t="s">
        <v>445</v>
      </c>
      <c r="B84" s="8">
        <v>5</v>
      </c>
      <c r="C84" s="8">
        <v>8</v>
      </c>
      <c r="D84" s="8">
        <v>9</v>
      </c>
      <c r="E84"/>
      <c r="F84"/>
      <c r="G84"/>
      <c r="H84"/>
      <c r="I84"/>
    </row>
    <row r="85" spans="1:13" s="34" customFormat="1" ht="12.75">
      <c r="A85" s="6" t="s">
        <v>446</v>
      </c>
      <c r="B85" s="8">
        <v>2</v>
      </c>
      <c r="C85" s="8">
        <v>1</v>
      </c>
      <c r="D85" s="8">
        <v>2</v>
      </c>
      <c r="E85"/>
      <c r="F85"/>
      <c r="G85"/>
      <c r="H85"/>
      <c r="I85"/>
      <c r="L85" s="22"/>
      <c r="M85" s="22"/>
    </row>
    <row r="86" spans="1:9" ht="12.75">
      <c r="A86" s="6" t="s">
        <v>447</v>
      </c>
      <c r="B86" s="8">
        <v>4</v>
      </c>
      <c r="C86" s="8">
        <v>3</v>
      </c>
      <c r="D86" s="8">
        <v>3</v>
      </c>
      <c r="E86"/>
      <c r="F86"/>
      <c r="G86"/>
      <c r="H86"/>
      <c r="I86"/>
    </row>
    <row r="87" spans="1:9" ht="12.75">
      <c r="A87" s="6" t="s">
        <v>448</v>
      </c>
      <c r="B87" s="8">
        <v>0</v>
      </c>
      <c r="C87" s="8">
        <v>1</v>
      </c>
      <c r="D87" s="8">
        <v>0</v>
      </c>
      <c r="E87"/>
      <c r="F87"/>
      <c r="G87"/>
      <c r="H87"/>
      <c r="I87"/>
    </row>
    <row r="88" spans="1:9" ht="12.75">
      <c r="A88" s="6" t="s">
        <v>449</v>
      </c>
      <c r="B88" s="8">
        <v>14</v>
      </c>
      <c r="C88" s="8">
        <v>14</v>
      </c>
      <c r="D88" s="8">
        <v>7</v>
      </c>
      <c r="E88"/>
      <c r="F88"/>
      <c r="G88"/>
      <c r="H88"/>
      <c r="I88"/>
    </row>
    <row r="89" spans="1:9" ht="12.75">
      <c r="A89" s="6" t="s">
        <v>450</v>
      </c>
      <c r="B89" s="8">
        <v>4</v>
      </c>
      <c r="C89" s="8">
        <v>3</v>
      </c>
      <c r="D89" s="8">
        <v>7</v>
      </c>
      <c r="E89"/>
      <c r="F89"/>
      <c r="G89"/>
      <c r="H89"/>
      <c r="I89"/>
    </row>
    <row r="90" spans="1:9" ht="12.75">
      <c r="A90" s="6" t="s">
        <v>451</v>
      </c>
      <c r="B90" s="8">
        <v>6</v>
      </c>
      <c r="C90" s="8">
        <v>4</v>
      </c>
      <c r="D90" s="8">
        <v>8</v>
      </c>
      <c r="E90"/>
      <c r="F90"/>
      <c r="G90"/>
      <c r="H90"/>
      <c r="I90"/>
    </row>
    <row r="91" spans="1:9" ht="12.75">
      <c r="A91" s="6" t="s">
        <v>452</v>
      </c>
      <c r="B91" s="8">
        <v>2</v>
      </c>
      <c r="C91" s="8">
        <v>0</v>
      </c>
      <c r="D91" s="8">
        <v>0</v>
      </c>
      <c r="E91"/>
      <c r="F91"/>
      <c r="G91"/>
      <c r="H91"/>
      <c r="I91"/>
    </row>
    <row r="92" spans="1:9" ht="12.75">
      <c r="A92" s="6" t="s">
        <v>453</v>
      </c>
      <c r="B92" s="8">
        <v>1</v>
      </c>
      <c r="C92" s="8">
        <v>1</v>
      </c>
      <c r="D92" s="8">
        <v>2</v>
      </c>
      <c r="E92"/>
      <c r="F92"/>
      <c r="G92"/>
      <c r="H92"/>
      <c r="I92"/>
    </row>
    <row r="93" spans="1:9" ht="12.75">
      <c r="A93" s="6" t="s">
        <v>454</v>
      </c>
      <c r="B93" s="8">
        <v>0</v>
      </c>
      <c r="C93" s="8">
        <v>0</v>
      </c>
      <c r="D93" s="8">
        <v>0</v>
      </c>
      <c r="E93"/>
      <c r="F93"/>
      <c r="G93"/>
      <c r="H93"/>
      <c r="I93"/>
    </row>
    <row r="94" spans="1:9" ht="12.75">
      <c r="A94" s="6" t="s">
        <v>455</v>
      </c>
      <c r="B94" s="8">
        <v>12</v>
      </c>
      <c r="C94" s="8">
        <v>9</v>
      </c>
      <c r="D94" s="8">
        <v>11</v>
      </c>
      <c r="E94"/>
      <c r="F94"/>
      <c r="G94"/>
      <c r="H94"/>
      <c r="I94"/>
    </row>
    <row r="95" spans="1:9" ht="12.75">
      <c r="A95" s="6" t="s">
        <v>456</v>
      </c>
      <c r="B95" s="8">
        <v>2</v>
      </c>
      <c r="C95" s="8">
        <v>1</v>
      </c>
      <c r="D95" s="8">
        <v>1</v>
      </c>
      <c r="E95"/>
      <c r="F95"/>
      <c r="G95"/>
      <c r="H95"/>
      <c r="I95"/>
    </row>
    <row r="96" spans="1:9" ht="12.75">
      <c r="A96" s="6" t="s">
        <v>457</v>
      </c>
      <c r="B96" s="8">
        <v>6</v>
      </c>
      <c r="C96" s="8">
        <v>13</v>
      </c>
      <c r="D96" s="8">
        <v>5</v>
      </c>
      <c r="E96"/>
      <c r="F96"/>
      <c r="G96"/>
      <c r="H96"/>
      <c r="I96"/>
    </row>
    <row r="97" spans="1:9" ht="12.75">
      <c r="A97" s="6" t="s">
        <v>458</v>
      </c>
      <c r="B97" s="8">
        <v>9</v>
      </c>
      <c r="C97" s="8">
        <v>7</v>
      </c>
      <c r="D97" s="8">
        <v>2</v>
      </c>
      <c r="E97"/>
      <c r="F97"/>
      <c r="G97"/>
      <c r="H97"/>
      <c r="I97"/>
    </row>
    <row r="98" spans="1:9" ht="12.75">
      <c r="A98" s="6" t="s">
        <v>459</v>
      </c>
      <c r="B98" s="8">
        <v>0</v>
      </c>
      <c r="C98" s="8">
        <v>1</v>
      </c>
      <c r="D98" s="8">
        <v>1</v>
      </c>
      <c r="E98"/>
      <c r="F98"/>
      <c r="G98"/>
      <c r="H98"/>
      <c r="I98"/>
    </row>
    <row r="99" spans="1:9" ht="12.75">
      <c r="A99" s="6" t="s">
        <v>460</v>
      </c>
      <c r="B99" s="8">
        <v>18</v>
      </c>
      <c r="C99" s="8">
        <v>24</v>
      </c>
      <c r="D99" s="8">
        <v>10</v>
      </c>
      <c r="E99"/>
      <c r="F99"/>
      <c r="G99"/>
      <c r="H99"/>
      <c r="I99"/>
    </row>
    <row r="100" spans="1:9" ht="12.75">
      <c r="A100" s="6" t="s">
        <v>228</v>
      </c>
      <c r="B100" s="8">
        <v>0</v>
      </c>
      <c r="C100" s="8">
        <v>0</v>
      </c>
      <c r="D100" s="8">
        <v>0</v>
      </c>
      <c r="E100"/>
      <c r="F100"/>
      <c r="G100"/>
      <c r="H100"/>
      <c r="I100"/>
    </row>
    <row r="101" spans="1:9" ht="12.75">
      <c r="A101" s="6" t="s">
        <v>461</v>
      </c>
      <c r="B101" s="8">
        <v>4</v>
      </c>
      <c r="C101" s="8">
        <v>6</v>
      </c>
      <c r="D101" s="8">
        <v>5</v>
      </c>
      <c r="E101"/>
      <c r="F101"/>
      <c r="G101"/>
      <c r="H101"/>
      <c r="I101"/>
    </row>
    <row r="102" spans="1:9" ht="12.75">
      <c r="A102" s="6" t="s">
        <v>462</v>
      </c>
      <c r="B102" s="8">
        <v>0</v>
      </c>
      <c r="C102" s="8">
        <v>4</v>
      </c>
      <c r="D102" s="8">
        <v>2</v>
      </c>
      <c r="E102"/>
      <c r="F102"/>
      <c r="G102"/>
      <c r="H102"/>
      <c r="I102"/>
    </row>
    <row r="103" spans="1:9" ht="12.75">
      <c r="A103" s="6" t="s">
        <v>463</v>
      </c>
      <c r="B103" s="8">
        <v>170</v>
      </c>
      <c r="C103" s="8">
        <v>174</v>
      </c>
      <c r="D103" s="8">
        <v>167</v>
      </c>
      <c r="E103"/>
      <c r="F103"/>
      <c r="G103"/>
      <c r="H103"/>
      <c r="I103"/>
    </row>
    <row r="104" spans="1:9" ht="12.75">
      <c r="A104" s="6" t="s">
        <v>464</v>
      </c>
      <c r="B104" s="8">
        <v>9</v>
      </c>
      <c r="C104" s="8">
        <v>9</v>
      </c>
      <c r="D104" s="8">
        <v>7</v>
      </c>
      <c r="E104"/>
      <c r="F104"/>
      <c r="G104"/>
      <c r="H104"/>
      <c r="I104"/>
    </row>
    <row r="105" spans="1:9" ht="12.75">
      <c r="A105" s="6" t="s">
        <v>465</v>
      </c>
      <c r="B105" s="8">
        <v>4</v>
      </c>
      <c r="C105" s="8">
        <v>2</v>
      </c>
      <c r="D105" s="8">
        <v>3</v>
      </c>
      <c r="E105"/>
      <c r="F105"/>
      <c r="G105"/>
      <c r="H105"/>
      <c r="I105"/>
    </row>
    <row r="106" spans="1:9" ht="12.75">
      <c r="A106" s="6" t="s">
        <v>466</v>
      </c>
      <c r="B106" s="8">
        <v>0</v>
      </c>
      <c r="C106" s="8">
        <v>0</v>
      </c>
      <c r="D106" s="8">
        <v>0</v>
      </c>
      <c r="E106"/>
      <c r="F106"/>
      <c r="G106"/>
      <c r="H106"/>
      <c r="I106"/>
    </row>
    <row r="107" spans="1:9" ht="12.75">
      <c r="A107" s="6" t="s">
        <v>467</v>
      </c>
      <c r="B107" s="8">
        <v>5</v>
      </c>
      <c r="C107" s="8">
        <v>10</v>
      </c>
      <c r="D107" s="8">
        <v>8</v>
      </c>
      <c r="E107"/>
      <c r="F107"/>
      <c r="G107"/>
      <c r="H107"/>
      <c r="I107"/>
    </row>
    <row r="108" spans="1:9" ht="12.75">
      <c r="A108" s="6" t="s">
        <v>468</v>
      </c>
      <c r="B108" s="8">
        <v>5</v>
      </c>
      <c r="C108" s="8">
        <v>9</v>
      </c>
      <c r="D108" s="8">
        <v>0</v>
      </c>
      <c r="E108"/>
      <c r="F108"/>
      <c r="G108"/>
      <c r="H108"/>
      <c r="I108"/>
    </row>
    <row r="109" spans="1:9" ht="12.75">
      <c r="A109" s="6" t="s">
        <v>469</v>
      </c>
      <c r="B109" s="8">
        <v>3</v>
      </c>
      <c r="C109" s="8">
        <v>4</v>
      </c>
      <c r="D109" s="8">
        <v>1</v>
      </c>
      <c r="E109"/>
      <c r="F109"/>
      <c r="G109"/>
      <c r="H109"/>
      <c r="I109"/>
    </row>
    <row r="110" spans="1:9" ht="12.75">
      <c r="A110" s="6" t="s">
        <v>249</v>
      </c>
      <c r="B110" s="8">
        <v>1</v>
      </c>
      <c r="C110" s="8">
        <v>2</v>
      </c>
      <c r="D110" s="8">
        <v>4</v>
      </c>
      <c r="E110"/>
      <c r="F110"/>
      <c r="G110"/>
      <c r="H110"/>
      <c r="I110"/>
    </row>
    <row r="111" spans="1:9" ht="12.75">
      <c r="A111" s="6" t="s">
        <v>470</v>
      </c>
      <c r="B111" s="8">
        <v>38</v>
      </c>
      <c r="C111" s="8">
        <v>31</v>
      </c>
      <c r="D111" s="8">
        <v>22</v>
      </c>
      <c r="E111"/>
      <c r="F111"/>
      <c r="G111"/>
      <c r="H111"/>
      <c r="I111"/>
    </row>
    <row r="112" spans="1:9" ht="12.75">
      <c r="A112" s="6" t="s">
        <v>623</v>
      </c>
      <c r="B112" s="8">
        <v>0</v>
      </c>
      <c r="C112" s="8">
        <v>1</v>
      </c>
      <c r="D112" s="8">
        <v>0</v>
      </c>
      <c r="E112"/>
      <c r="F112"/>
      <c r="G112"/>
      <c r="H112"/>
      <c r="I112"/>
    </row>
    <row r="113" spans="1:9" ht="12.75">
      <c r="A113" s="6" t="s">
        <v>471</v>
      </c>
      <c r="B113" s="8">
        <v>6</v>
      </c>
      <c r="C113" s="8">
        <v>8</v>
      </c>
      <c r="D113" s="8">
        <v>6</v>
      </c>
      <c r="E113"/>
      <c r="F113"/>
      <c r="G113"/>
      <c r="H113"/>
      <c r="I113"/>
    </row>
    <row r="114" spans="1:9" ht="12.75">
      <c r="A114" s="6" t="s">
        <v>472</v>
      </c>
      <c r="B114" s="8">
        <v>6</v>
      </c>
      <c r="C114" s="8">
        <v>5</v>
      </c>
      <c r="D114" s="8">
        <v>3</v>
      </c>
      <c r="E114"/>
      <c r="F114"/>
      <c r="G114"/>
      <c r="H114"/>
      <c r="I114"/>
    </row>
    <row r="115" spans="1:9" ht="12.75">
      <c r="A115" s="6" t="s">
        <v>473</v>
      </c>
      <c r="B115" s="8">
        <v>7</v>
      </c>
      <c r="C115" s="8">
        <v>4</v>
      </c>
      <c r="D115" s="8">
        <v>7</v>
      </c>
      <c r="E115"/>
      <c r="F115"/>
      <c r="G115"/>
      <c r="H115"/>
      <c r="I115"/>
    </row>
    <row r="116" spans="1:9" ht="12.75">
      <c r="A116" s="6" t="s">
        <v>474</v>
      </c>
      <c r="B116" s="8">
        <v>9</v>
      </c>
      <c r="C116" s="8">
        <v>6</v>
      </c>
      <c r="D116" s="8">
        <v>15</v>
      </c>
      <c r="E116"/>
      <c r="F116"/>
      <c r="G116"/>
      <c r="H116"/>
      <c r="I116"/>
    </row>
    <row r="117" spans="1:9" ht="12.75">
      <c r="A117" s="6" t="s">
        <v>475</v>
      </c>
      <c r="B117" s="8">
        <v>6</v>
      </c>
      <c r="C117" s="8">
        <v>12</v>
      </c>
      <c r="D117" s="8">
        <v>14</v>
      </c>
      <c r="E117"/>
      <c r="F117"/>
      <c r="G117"/>
      <c r="H117"/>
      <c r="I117"/>
    </row>
    <row r="118" spans="1:9" ht="12.75">
      <c r="A118" s="6" t="s">
        <v>476</v>
      </c>
      <c r="B118" s="8">
        <v>25</v>
      </c>
      <c r="C118" s="8">
        <v>26</v>
      </c>
      <c r="D118" s="8">
        <v>30</v>
      </c>
      <c r="E118"/>
      <c r="F118"/>
      <c r="G118"/>
      <c r="H118"/>
      <c r="I118"/>
    </row>
    <row r="119" spans="1:9" ht="12.75">
      <c r="A119" s="6" t="s">
        <v>477</v>
      </c>
      <c r="B119" s="8">
        <v>3</v>
      </c>
      <c r="C119" s="8">
        <v>4</v>
      </c>
      <c r="D119" s="8">
        <v>1</v>
      </c>
      <c r="E119"/>
      <c r="F119"/>
      <c r="G119"/>
      <c r="H119"/>
      <c r="I119"/>
    </row>
    <row r="120" spans="1:9" ht="12.75">
      <c r="A120" s="6" t="s">
        <v>478</v>
      </c>
      <c r="B120" s="8">
        <v>3</v>
      </c>
      <c r="C120" s="8">
        <v>3</v>
      </c>
      <c r="D120" s="8">
        <v>5</v>
      </c>
      <c r="E120"/>
      <c r="F120"/>
      <c r="G120"/>
      <c r="H120"/>
      <c r="I120"/>
    </row>
    <row r="121" spans="1:9" ht="12.75">
      <c r="A121" s="6" t="s">
        <v>479</v>
      </c>
      <c r="B121" s="8">
        <v>2</v>
      </c>
      <c r="C121" s="8">
        <v>2</v>
      </c>
      <c r="D121" s="8">
        <v>1</v>
      </c>
      <c r="E121"/>
      <c r="F121"/>
      <c r="G121"/>
      <c r="H121"/>
      <c r="I121"/>
    </row>
    <row r="122" spans="1:9" ht="12.75">
      <c r="A122" s="6" t="s">
        <v>480</v>
      </c>
      <c r="B122" s="8">
        <v>0</v>
      </c>
      <c r="C122" s="8">
        <v>1</v>
      </c>
      <c r="D122" s="8">
        <v>0</v>
      </c>
      <c r="E122"/>
      <c r="F122"/>
      <c r="G122"/>
      <c r="H122"/>
      <c r="I122"/>
    </row>
    <row r="123" spans="1:9" ht="12.75">
      <c r="A123" s="6" t="s">
        <v>481</v>
      </c>
      <c r="B123" s="8">
        <v>1</v>
      </c>
      <c r="C123" s="8">
        <v>10</v>
      </c>
      <c r="D123" s="8">
        <v>6</v>
      </c>
      <c r="E123"/>
      <c r="F123"/>
      <c r="G123"/>
      <c r="H123"/>
      <c r="I123"/>
    </row>
    <row r="124" spans="1:9" ht="12.75">
      <c r="A124" s="6" t="s">
        <v>482</v>
      </c>
      <c r="B124" s="8">
        <v>22</v>
      </c>
      <c r="C124" s="8">
        <v>15</v>
      </c>
      <c r="D124" s="8">
        <v>25</v>
      </c>
      <c r="E124"/>
      <c r="F124"/>
      <c r="G124"/>
      <c r="H124"/>
      <c r="I124"/>
    </row>
    <row r="125" spans="1:9" ht="12.75">
      <c r="A125" s="6" t="s">
        <v>483</v>
      </c>
      <c r="B125" s="8">
        <v>8</v>
      </c>
      <c r="C125" s="8">
        <v>5</v>
      </c>
      <c r="D125" s="8">
        <v>12</v>
      </c>
      <c r="E125"/>
      <c r="F125"/>
      <c r="G125"/>
      <c r="H125"/>
      <c r="I125"/>
    </row>
    <row r="126" spans="1:9" ht="12.75">
      <c r="A126" s="6" t="s">
        <v>484</v>
      </c>
      <c r="B126" s="8">
        <v>3</v>
      </c>
      <c r="C126" s="8">
        <v>6</v>
      </c>
      <c r="D126" s="8">
        <v>2</v>
      </c>
      <c r="E126"/>
      <c r="F126"/>
      <c r="G126"/>
      <c r="H126"/>
      <c r="I126"/>
    </row>
    <row r="127" spans="1:9" ht="12.75">
      <c r="A127" s="6" t="s">
        <v>485</v>
      </c>
      <c r="B127" s="8">
        <v>6</v>
      </c>
      <c r="C127" s="8">
        <v>3</v>
      </c>
      <c r="D127" s="8">
        <v>3</v>
      </c>
      <c r="E127"/>
      <c r="F127"/>
      <c r="G127"/>
      <c r="H127"/>
      <c r="I127"/>
    </row>
    <row r="128" spans="1:9" ht="12.75">
      <c r="A128" s="6" t="s">
        <v>486</v>
      </c>
      <c r="B128" s="8">
        <v>2</v>
      </c>
      <c r="C128" s="8">
        <v>4</v>
      </c>
      <c r="D128" s="8">
        <v>2</v>
      </c>
      <c r="E128"/>
      <c r="F128"/>
      <c r="G128"/>
      <c r="H128"/>
      <c r="I128"/>
    </row>
    <row r="129" spans="1:9" ht="12.75">
      <c r="A129" s="6" t="s">
        <v>487</v>
      </c>
      <c r="B129" s="8">
        <v>1</v>
      </c>
      <c r="C129" s="8">
        <v>2</v>
      </c>
      <c r="D129" s="8">
        <v>2</v>
      </c>
      <c r="E129"/>
      <c r="F129"/>
      <c r="G129"/>
      <c r="H129"/>
      <c r="I129"/>
    </row>
    <row r="130" spans="1:9" ht="12.75">
      <c r="A130" s="6" t="s">
        <v>488</v>
      </c>
      <c r="B130" s="8">
        <v>8</v>
      </c>
      <c r="C130" s="8">
        <v>5</v>
      </c>
      <c r="D130" s="8">
        <v>2</v>
      </c>
      <c r="E130"/>
      <c r="F130"/>
      <c r="G130"/>
      <c r="H130"/>
      <c r="I130"/>
    </row>
    <row r="131" spans="1:9" ht="12.75">
      <c r="A131" s="6" t="s">
        <v>489</v>
      </c>
      <c r="B131" s="8">
        <v>25</v>
      </c>
      <c r="C131" s="8">
        <v>14</v>
      </c>
      <c r="D131" s="8">
        <v>16</v>
      </c>
      <c r="E131"/>
      <c r="F131"/>
      <c r="G131"/>
      <c r="H131"/>
      <c r="I131"/>
    </row>
    <row r="132" spans="1:9" ht="13.5" thickBot="1">
      <c r="A132" s="15" t="s">
        <v>60</v>
      </c>
      <c r="B132" s="16">
        <f>SUM(B28:B131)</f>
        <v>845</v>
      </c>
      <c r="C132" s="16">
        <f>SUM(C28:C131)</f>
        <v>849</v>
      </c>
      <c r="D132" s="16">
        <f>SUM(D28:D131)</f>
        <v>774</v>
      </c>
      <c r="E132"/>
      <c r="F132"/>
      <c r="G132"/>
      <c r="H132"/>
      <c r="I132"/>
    </row>
    <row r="133" ht="12.75" thickTop="1">
      <c r="A133" s="32" t="s">
        <v>6</v>
      </c>
    </row>
    <row r="135" ht="18">
      <c r="A135" s="33" t="s">
        <v>490</v>
      </c>
    </row>
    <row r="136" spans="1:13" ht="12.75">
      <c r="A136" s="12" t="s">
        <v>491</v>
      </c>
      <c r="B136" s="45">
        <v>2014</v>
      </c>
      <c r="C136" s="45">
        <v>2015</v>
      </c>
      <c r="D136" s="45">
        <v>2016</v>
      </c>
      <c r="E136"/>
      <c r="F136" s="12" t="s">
        <v>366</v>
      </c>
      <c r="G136" s="14">
        <v>2014</v>
      </c>
      <c r="H136" s="14">
        <v>2015</v>
      </c>
      <c r="L136" s="12" t="s">
        <v>366</v>
      </c>
      <c r="M136" s="14">
        <v>2016</v>
      </c>
    </row>
    <row r="137" spans="1:13" ht="12.75">
      <c r="A137" s="6" t="s">
        <v>367</v>
      </c>
      <c r="B137" s="8">
        <v>4</v>
      </c>
      <c r="C137" s="8">
        <v>44</v>
      </c>
      <c r="D137" s="8">
        <v>9</v>
      </c>
      <c r="E137"/>
      <c r="F137" s="6" t="s">
        <v>368</v>
      </c>
      <c r="G137" s="8">
        <f>SUM(B148,B173)</f>
        <v>57</v>
      </c>
      <c r="H137" s="8">
        <f>SUM(C148,C173)</f>
        <v>112</v>
      </c>
      <c r="L137" s="51" t="s">
        <v>690</v>
      </c>
      <c r="M137" s="8">
        <f>SUM(D143,D145,D176,D199,D203,D204,D206,D148,D173,D238)</f>
        <v>157</v>
      </c>
    </row>
    <row r="138" spans="1:13" ht="12.75">
      <c r="A138" s="6" t="s">
        <v>369</v>
      </c>
      <c r="B138" s="8">
        <v>33</v>
      </c>
      <c r="C138" s="8">
        <v>39</v>
      </c>
      <c r="D138" s="8">
        <v>9</v>
      </c>
      <c r="E138"/>
      <c r="F138" s="6" t="s">
        <v>370</v>
      </c>
      <c r="G138" s="8">
        <f>SUM(B161,B170,B189,B195,B217)</f>
        <v>167</v>
      </c>
      <c r="H138" s="8">
        <f>SUM(C161,C170,C189,C195,C217)</f>
        <v>291</v>
      </c>
      <c r="L138" s="51" t="s">
        <v>691</v>
      </c>
      <c r="M138" s="8">
        <f>SUM(D152,D153,D155,D159,D161,D170,D189,D195,D217,D160,D179,D237)</f>
        <v>405</v>
      </c>
    </row>
    <row r="139" spans="1:13" ht="12.75">
      <c r="A139" s="6" t="s">
        <v>371</v>
      </c>
      <c r="B139" s="8">
        <v>0</v>
      </c>
      <c r="C139" s="8">
        <v>2</v>
      </c>
      <c r="D139" s="8">
        <v>0</v>
      </c>
      <c r="E139"/>
      <c r="F139" s="6" t="s">
        <v>372</v>
      </c>
      <c r="G139" s="8">
        <f>SUM(B139,B151,B175,B216)</f>
        <v>23</v>
      </c>
      <c r="H139" s="8">
        <f>SUM(C139,C151,C175,C216)</f>
        <v>69</v>
      </c>
      <c r="L139" s="51" t="s">
        <v>692</v>
      </c>
      <c r="M139" s="8">
        <f>SUM(D137,D139,D142,D151,D163,D187,D191,D175,D216,D220,D224,D178)</f>
        <v>244</v>
      </c>
    </row>
    <row r="140" spans="1:13" ht="12.75">
      <c r="A140" s="6" t="s">
        <v>373</v>
      </c>
      <c r="B140" s="8">
        <v>6</v>
      </c>
      <c r="C140" s="8">
        <v>6</v>
      </c>
      <c r="D140" s="8">
        <v>2</v>
      </c>
      <c r="E140"/>
      <c r="F140" s="6" t="s">
        <v>374</v>
      </c>
      <c r="G140" s="8">
        <f>SUM(B157,B207,B222,B239)</f>
        <v>98</v>
      </c>
      <c r="H140" s="8">
        <f>SUM(C157,C207,C222,C239)</f>
        <v>104</v>
      </c>
      <c r="L140" s="51" t="s">
        <v>693</v>
      </c>
      <c r="M140" s="8">
        <f>SUM(D150,D165,D198,D211,D226)</f>
        <v>62</v>
      </c>
    </row>
    <row r="141" spans="1:13" ht="12.75">
      <c r="A141" s="6" t="s">
        <v>375</v>
      </c>
      <c r="B141" s="8">
        <v>16</v>
      </c>
      <c r="C141" s="8">
        <v>15</v>
      </c>
      <c r="D141" s="8">
        <v>33</v>
      </c>
      <c r="E141"/>
      <c r="F141" s="6" t="s">
        <v>376</v>
      </c>
      <c r="G141" s="8">
        <f>SUM(B158,B167,B184,B205)</f>
        <v>300</v>
      </c>
      <c r="H141" s="8">
        <f>SUM(C158,C167,C184,C205)</f>
        <v>217</v>
      </c>
      <c r="L141" s="51" t="s">
        <v>694</v>
      </c>
      <c r="M141" s="8">
        <f>SUM(D157,D162,D188,D207,D177,D222,D239,D231)</f>
        <v>52</v>
      </c>
    </row>
    <row r="142" spans="1:13" ht="12.75">
      <c r="A142" s="6" t="s">
        <v>377</v>
      </c>
      <c r="B142" s="8">
        <v>8</v>
      </c>
      <c r="C142" s="8">
        <v>20</v>
      </c>
      <c r="D142" s="8">
        <v>19</v>
      </c>
      <c r="E142"/>
      <c r="F142" s="6" t="s">
        <v>378</v>
      </c>
      <c r="G142" s="8">
        <f>SUM(B154,B166,B185,B186,B190,B193)</f>
        <v>201</v>
      </c>
      <c r="H142" s="8">
        <f>SUM(C154,C166,C185,C186,C190,C193)</f>
        <v>60</v>
      </c>
      <c r="L142" s="51" t="s">
        <v>376</v>
      </c>
      <c r="M142" s="8">
        <f>SUM(D158,D167,D184,D205)</f>
        <v>341</v>
      </c>
    </row>
    <row r="143" spans="1:13" ht="12.75">
      <c r="A143" s="6" t="s">
        <v>379</v>
      </c>
      <c r="B143" s="8">
        <v>2</v>
      </c>
      <c r="C143" s="8">
        <v>0</v>
      </c>
      <c r="D143" s="8">
        <v>0</v>
      </c>
      <c r="E143"/>
      <c r="F143" s="6" t="s">
        <v>380</v>
      </c>
      <c r="G143" s="8">
        <f>SUM(B143,B145,B199,B176)</f>
        <v>16</v>
      </c>
      <c r="H143" s="8">
        <f>SUM(C143,C145,C199,C176)</f>
        <v>22</v>
      </c>
      <c r="L143" s="51" t="s">
        <v>695</v>
      </c>
      <c r="M143" s="8">
        <f>SUM(D154,D166,D186,D190,D193)</f>
        <v>92</v>
      </c>
    </row>
    <row r="144" spans="1:13" ht="12.75">
      <c r="A144" s="6" t="s">
        <v>381</v>
      </c>
      <c r="B144" s="8">
        <v>2</v>
      </c>
      <c r="C144" s="8">
        <v>4</v>
      </c>
      <c r="D144" s="8">
        <v>0</v>
      </c>
      <c r="E144"/>
      <c r="F144" s="6" t="s">
        <v>382</v>
      </c>
      <c r="G144" s="8">
        <f>SUM(B156)</f>
        <v>11</v>
      </c>
      <c r="H144" s="8">
        <f>SUM(C156)</f>
        <v>17</v>
      </c>
      <c r="L144" s="51" t="s">
        <v>382</v>
      </c>
      <c r="M144" s="8">
        <f>SUM(D156)</f>
        <v>55</v>
      </c>
    </row>
    <row r="145" spans="1:13" ht="12.75">
      <c r="A145" s="6" t="s">
        <v>383</v>
      </c>
      <c r="B145" s="8">
        <v>6</v>
      </c>
      <c r="C145" s="8">
        <v>15</v>
      </c>
      <c r="D145" s="8">
        <v>4</v>
      </c>
      <c r="E145"/>
      <c r="F145" s="6" t="s">
        <v>384</v>
      </c>
      <c r="G145" s="8">
        <f>SUM(B162,B188,B177,B231)</f>
        <v>26</v>
      </c>
      <c r="H145" s="8">
        <f>SUM(C162,C188,C177,C231)</f>
        <v>15</v>
      </c>
      <c r="L145" s="51" t="s">
        <v>509</v>
      </c>
      <c r="M145" s="8">
        <f>SUM(D212,D225,D240,D164,D182,D227,D232,D233)</f>
        <v>6235</v>
      </c>
    </row>
    <row r="146" spans="1:13" ht="12.75">
      <c r="A146" s="6" t="s">
        <v>385</v>
      </c>
      <c r="B146" s="8">
        <v>30</v>
      </c>
      <c r="C146" s="8">
        <v>38</v>
      </c>
      <c r="D146" s="8">
        <v>5</v>
      </c>
      <c r="E146"/>
      <c r="F146" s="6" t="s">
        <v>386</v>
      </c>
      <c r="G146" s="8">
        <f>SUM(B212,B225,B240,B164,B182,B227,B232,B233)</f>
        <v>7362</v>
      </c>
      <c r="H146" s="8">
        <f>SUM(C212,C225,C240,C164,C182,C227,C232,C233)</f>
        <v>7402</v>
      </c>
      <c r="L146" s="51" t="s">
        <v>699</v>
      </c>
      <c r="M146" s="8">
        <f>SUM(D144,D146,D147,D168,D174,D169,D183,D194,D196,D181,D218,D229,D230)</f>
        <v>173</v>
      </c>
    </row>
    <row r="147" spans="1:13" ht="12.75">
      <c r="A147" s="6" t="s">
        <v>387</v>
      </c>
      <c r="B147" s="8">
        <v>0</v>
      </c>
      <c r="C147" s="8"/>
      <c r="D147" s="8">
        <v>11</v>
      </c>
      <c r="E147"/>
      <c r="F147" s="6" t="s">
        <v>388</v>
      </c>
      <c r="G147" s="8">
        <f>SUM(B146,B168,B183,B196,B218)</f>
        <v>103</v>
      </c>
      <c r="H147" s="8">
        <f>SUM(C146,C168,C183,C196,C218)</f>
        <v>108</v>
      </c>
      <c r="L147" s="51" t="s">
        <v>696</v>
      </c>
      <c r="M147" s="8">
        <f>SUM(D138,D208,D210,D214,D228)</f>
        <v>61</v>
      </c>
    </row>
    <row r="148" spans="1:13" ht="12.75">
      <c r="A148" s="6" t="s">
        <v>389</v>
      </c>
      <c r="B148" s="8">
        <v>49</v>
      </c>
      <c r="C148" s="8">
        <v>83</v>
      </c>
      <c r="D148" s="8">
        <v>39</v>
      </c>
      <c r="E148"/>
      <c r="F148" s="6" t="s">
        <v>390</v>
      </c>
      <c r="G148" s="8">
        <f>SUM(B155,B159,B179)</f>
        <v>26</v>
      </c>
      <c r="H148" s="8">
        <f>SUM(C155,C159,C179)</f>
        <v>26</v>
      </c>
      <c r="L148" s="51" t="s">
        <v>697</v>
      </c>
      <c r="M148" s="8">
        <f>SUM(D171,D172,D200,D202,D209,D219,D221,D215)</f>
        <v>11</v>
      </c>
    </row>
    <row r="149" spans="1:13" ht="12.75">
      <c r="A149" s="6" t="s">
        <v>391</v>
      </c>
      <c r="B149" s="8">
        <v>648</v>
      </c>
      <c r="C149" s="8">
        <v>1210</v>
      </c>
      <c r="D149" s="8">
        <v>498</v>
      </c>
      <c r="E149"/>
      <c r="F149" s="6" t="s">
        <v>392</v>
      </c>
      <c r="G149" s="8">
        <f>SUM(B203,B204,B206,B238)</f>
        <v>106</v>
      </c>
      <c r="H149" s="8">
        <f>SUM(C203,C204,C206,C238)</f>
        <v>143</v>
      </c>
      <c r="L149" s="51" t="s">
        <v>404</v>
      </c>
      <c r="M149" s="8">
        <f>SUM(D192,D197,D201,D223,D236)</f>
        <v>258</v>
      </c>
    </row>
    <row r="150" spans="1:13" ht="12.75">
      <c r="A150" s="6" t="s">
        <v>393</v>
      </c>
      <c r="B150" s="8">
        <v>74</v>
      </c>
      <c r="C150" s="8">
        <v>198</v>
      </c>
      <c r="D150" s="8">
        <v>5</v>
      </c>
      <c r="E150"/>
      <c r="F150" s="6" t="s">
        <v>394</v>
      </c>
      <c r="G150" s="8">
        <f>SUM(B144,B147,B174,B169,B194,B181,B229,B230)</f>
        <v>109</v>
      </c>
      <c r="H150" s="8">
        <f>SUM(C144,C147,C174,C169,C194,C181,C229,C230)</f>
        <v>198</v>
      </c>
      <c r="L150" s="51" t="s">
        <v>698</v>
      </c>
      <c r="M150" s="8">
        <f>SUM(D140,D180,D141,D149,D234,D235)</f>
        <v>563</v>
      </c>
    </row>
    <row r="151" spans="1:13" ht="12.75">
      <c r="A151" s="6" t="s">
        <v>395</v>
      </c>
      <c r="B151" s="8">
        <v>2</v>
      </c>
      <c r="C151" s="8">
        <v>0</v>
      </c>
      <c r="D151" s="8">
        <v>1</v>
      </c>
      <c r="E151"/>
      <c r="F151" s="6" t="s">
        <v>396</v>
      </c>
      <c r="G151" s="8">
        <f>SUM(B208,B214)</f>
        <v>69</v>
      </c>
      <c r="H151" s="8">
        <f>SUM(C208,C214)</f>
        <v>155</v>
      </c>
      <c r="L151" s="51" t="s">
        <v>413</v>
      </c>
      <c r="M151" s="8">
        <f>SUM(D213)</f>
        <v>88</v>
      </c>
    </row>
    <row r="152" spans="1:13" ht="13.5" thickBot="1">
      <c r="A152" s="6" t="s">
        <v>397</v>
      </c>
      <c r="B152" s="8">
        <v>2</v>
      </c>
      <c r="C152" s="8">
        <v>0</v>
      </c>
      <c r="D152" s="8">
        <v>2</v>
      </c>
      <c r="E152"/>
      <c r="F152" s="6" t="s">
        <v>398</v>
      </c>
      <c r="G152" s="8">
        <f>SUM(B150,B198,B211)</f>
        <v>82</v>
      </c>
      <c r="H152" s="8">
        <f>SUM(C150,C198,C211)</f>
        <v>213</v>
      </c>
      <c r="L152" s="15" t="s">
        <v>60</v>
      </c>
      <c r="M152" s="16">
        <f>SUM(M137:M151)</f>
        <v>8797</v>
      </c>
    </row>
    <row r="153" spans="1:8" ht="13.5" thickTop="1">
      <c r="A153" s="6" t="s">
        <v>399</v>
      </c>
      <c r="B153" s="8">
        <v>32</v>
      </c>
      <c r="C153" s="8">
        <v>2</v>
      </c>
      <c r="D153" s="8">
        <v>47</v>
      </c>
      <c r="E153"/>
      <c r="F153" s="6" t="s">
        <v>400</v>
      </c>
      <c r="G153" s="8">
        <f>SUM(B165,B226)</f>
        <v>13</v>
      </c>
      <c r="H153" s="8">
        <f>SUM(C165,C226)</f>
        <v>61</v>
      </c>
    </row>
    <row r="154" spans="1:8" ht="12.75">
      <c r="A154" s="6" t="s">
        <v>401</v>
      </c>
      <c r="B154" s="8">
        <v>2</v>
      </c>
      <c r="C154" s="8">
        <v>0</v>
      </c>
      <c r="D154" s="8">
        <v>5</v>
      </c>
      <c r="E154"/>
      <c r="F154" s="6" t="s">
        <v>492</v>
      </c>
      <c r="G154" s="8">
        <f>SUM(B140,B180,B141,B149,B234,B235)</f>
        <v>752</v>
      </c>
      <c r="H154" s="8">
        <f>SUM(C140,C180,C141,C149,C234,C235)</f>
        <v>1258</v>
      </c>
    </row>
    <row r="155" spans="1:8" ht="12.75">
      <c r="A155" s="6" t="s">
        <v>403</v>
      </c>
      <c r="B155" s="8">
        <v>1</v>
      </c>
      <c r="C155" s="8">
        <v>0</v>
      </c>
      <c r="D155" s="8">
        <v>0</v>
      </c>
      <c r="E155"/>
      <c r="F155" s="6" t="s">
        <v>404</v>
      </c>
      <c r="G155" s="8">
        <f>SUM(B192,B197,B201,B223,B236)</f>
        <v>301</v>
      </c>
      <c r="H155" s="8">
        <f>SUM(C192,C197,C201,C223,C236)</f>
        <v>211</v>
      </c>
    </row>
    <row r="156" spans="1:8" ht="12.75">
      <c r="A156" s="6" t="s">
        <v>382</v>
      </c>
      <c r="B156" s="8">
        <v>11</v>
      </c>
      <c r="C156" s="8">
        <v>17</v>
      </c>
      <c r="D156" s="8">
        <v>55</v>
      </c>
      <c r="E156"/>
      <c r="F156" s="6" t="s">
        <v>405</v>
      </c>
      <c r="G156" s="8">
        <f>SUM(B138,B210,B228)</f>
        <v>55</v>
      </c>
      <c r="H156" s="8">
        <f>SUM(C138,C210,C228)</f>
        <v>90</v>
      </c>
    </row>
    <row r="157" spans="1:8" ht="12.75">
      <c r="A157" s="6" t="s">
        <v>406</v>
      </c>
      <c r="B157" s="8">
        <v>34</v>
      </c>
      <c r="C157" s="8">
        <v>46</v>
      </c>
      <c r="D157" s="8">
        <v>0</v>
      </c>
      <c r="E157"/>
      <c r="F157" s="6" t="s">
        <v>407</v>
      </c>
      <c r="G157" s="8">
        <f>SUM(B152,B153,B160,B237)</f>
        <v>515</v>
      </c>
      <c r="H157" s="8">
        <f>SUM(C152,C153,C160,C237)</f>
        <v>331</v>
      </c>
    </row>
    <row r="158" spans="1:8" ht="12.75">
      <c r="A158" s="6" t="s">
        <v>408</v>
      </c>
      <c r="B158" s="8">
        <v>5</v>
      </c>
      <c r="C158" s="8">
        <v>19</v>
      </c>
      <c r="D158" s="8">
        <v>31</v>
      </c>
      <c r="E158"/>
      <c r="F158" s="6" t="s">
        <v>409</v>
      </c>
      <c r="G158" s="8">
        <f>SUM(B137,B142,B163,B187,B191,B220,B224,B178)</f>
        <v>419</v>
      </c>
      <c r="H158" s="8">
        <f>SUM(C137,C142,C163,C187,C191,C220,C224,C178)</f>
        <v>300</v>
      </c>
    </row>
    <row r="159" spans="1:8" ht="12.75">
      <c r="A159" s="6" t="s">
        <v>410</v>
      </c>
      <c r="B159" s="8">
        <v>0</v>
      </c>
      <c r="C159" s="8">
        <v>14</v>
      </c>
      <c r="D159" s="8">
        <v>20</v>
      </c>
      <c r="E159"/>
      <c r="F159" s="6" t="s">
        <v>493</v>
      </c>
      <c r="G159" s="8">
        <f>SUM(B171,B172,B200,B202,B209,B215,B219)</f>
        <v>7</v>
      </c>
      <c r="H159" s="8">
        <f>SUM(C171,C172,C200,C202,C209,C215,C219,C221)</f>
        <v>7</v>
      </c>
    </row>
    <row r="160" spans="1:8" ht="12.75">
      <c r="A160" s="6" t="s">
        <v>412</v>
      </c>
      <c r="B160" s="8">
        <v>479</v>
      </c>
      <c r="C160" s="8">
        <v>278</v>
      </c>
      <c r="D160" s="8">
        <v>178</v>
      </c>
      <c r="E160"/>
      <c r="F160" s="6" t="s">
        <v>413</v>
      </c>
      <c r="G160" s="8">
        <f>SUM(B213)</f>
        <v>108</v>
      </c>
      <c r="H160" s="8">
        <f>SUM(C213)</f>
        <v>70</v>
      </c>
    </row>
    <row r="161" spans="1:8" ht="13.5" thickBot="1">
      <c r="A161" s="6" t="s">
        <v>414</v>
      </c>
      <c r="B161" s="8">
        <v>16</v>
      </c>
      <c r="C161" s="8">
        <v>50</v>
      </c>
      <c r="D161" s="8">
        <v>31</v>
      </c>
      <c r="E161"/>
      <c r="F161" s="15"/>
      <c r="G161" s="16">
        <f>SUM(G137:G160)</f>
        <v>10926</v>
      </c>
      <c r="H161" s="16">
        <f>SUM(H137:H160)</f>
        <v>11480</v>
      </c>
    </row>
    <row r="162" spans="1:9" ht="13.5" thickTop="1">
      <c r="A162" s="6" t="s">
        <v>415</v>
      </c>
      <c r="B162" s="8">
        <v>24</v>
      </c>
      <c r="C162" s="8">
        <v>5</v>
      </c>
      <c r="D162" s="8">
        <v>15</v>
      </c>
      <c r="E162"/>
      <c r="F162"/>
      <c r="G162"/>
      <c r="H162"/>
      <c r="I162"/>
    </row>
    <row r="163" spans="1:9" ht="12.75">
      <c r="A163" s="6" t="s">
        <v>416</v>
      </c>
      <c r="B163" s="8">
        <v>61</v>
      </c>
      <c r="C163" s="8">
        <v>21</v>
      </c>
      <c r="D163" s="8">
        <v>37</v>
      </c>
      <c r="E163"/>
      <c r="F163"/>
      <c r="G163"/>
      <c r="H163"/>
      <c r="I163"/>
    </row>
    <row r="164" spans="1:9" ht="12.75">
      <c r="A164" s="6" t="s">
        <v>417</v>
      </c>
      <c r="B164" s="8">
        <v>119</v>
      </c>
      <c r="C164" s="8">
        <v>1417</v>
      </c>
      <c r="D164" s="8">
        <v>1976</v>
      </c>
      <c r="E164"/>
      <c r="F164"/>
      <c r="G164"/>
      <c r="H164"/>
      <c r="I164"/>
    </row>
    <row r="165" spans="1:9" ht="12.75">
      <c r="A165" s="6" t="s">
        <v>418</v>
      </c>
      <c r="B165" s="8">
        <v>2</v>
      </c>
      <c r="C165" s="8">
        <v>10</v>
      </c>
      <c r="D165" s="8">
        <v>0</v>
      </c>
      <c r="E165"/>
      <c r="F165"/>
      <c r="G165"/>
      <c r="H165"/>
      <c r="I165"/>
    </row>
    <row r="166" spans="1:9" ht="12.75">
      <c r="A166" s="6" t="s">
        <v>419</v>
      </c>
      <c r="B166" s="8">
        <v>3</v>
      </c>
      <c r="C166" s="8">
        <v>1</v>
      </c>
      <c r="D166" s="8">
        <v>13</v>
      </c>
      <c r="E166"/>
      <c r="F166"/>
      <c r="G166"/>
      <c r="H166"/>
      <c r="I166"/>
    </row>
    <row r="167" spans="1:11" ht="12.75">
      <c r="A167" s="6" t="s">
        <v>420</v>
      </c>
      <c r="B167" s="8">
        <v>136</v>
      </c>
      <c r="C167" s="8">
        <v>52</v>
      </c>
      <c r="D167" s="8">
        <v>185</v>
      </c>
      <c r="E167"/>
      <c r="F167"/>
      <c r="G167"/>
      <c r="H167"/>
      <c r="I167"/>
      <c r="K167"/>
    </row>
    <row r="168" spans="1:11" ht="12.75">
      <c r="A168" s="6" t="s">
        <v>421</v>
      </c>
      <c r="B168" s="8">
        <v>23</v>
      </c>
      <c r="C168" s="8">
        <v>23</v>
      </c>
      <c r="D168" s="8">
        <v>17</v>
      </c>
      <c r="E168"/>
      <c r="F168"/>
      <c r="G168"/>
      <c r="H168"/>
      <c r="I168"/>
      <c r="K168"/>
    </row>
    <row r="169" spans="1:11" ht="12.75">
      <c r="A169" s="6" t="s">
        <v>422</v>
      </c>
      <c r="B169" s="8">
        <v>3</v>
      </c>
      <c r="C169" s="8">
        <v>5</v>
      </c>
      <c r="D169" s="8">
        <v>1</v>
      </c>
      <c r="E169"/>
      <c r="F169"/>
      <c r="G169"/>
      <c r="H169"/>
      <c r="I169"/>
      <c r="K169"/>
    </row>
    <row r="170" spans="1:11" ht="12.75">
      <c r="A170" s="6" t="s">
        <v>423</v>
      </c>
      <c r="B170" s="8">
        <v>88</v>
      </c>
      <c r="C170" s="8">
        <v>147</v>
      </c>
      <c r="D170" s="8">
        <v>73</v>
      </c>
      <c r="E170"/>
      <c r="F170"/>
      <c r="G170"/>
      <c r="H170"/>
      <c r="I170"/>
      <c r="K170"/>
    </row>
    <row r="171" spans="1:11" ht="12.75">
      <c r="A171" s="6" t="s">
        <v>424</v>
      </c>
      <c r="B171" s="8">
        <v>3</v>
      </c>
      <c r="C171" s="8">
        <v>0</v>
      </c>
      <c r="D171" s="8">
        <v>3</v>
      </c>
      <c r="E171"/>
      <c r="F171"/>
      <c r="G171"/>
      <c r="H171"/>
      <c r="I171"/>
      <c r="K171"/>
    </row>
    <row r="172" spans="1:11" ht="12.75">
      <c r="A172" s="6" t="s">
        <v>494</v>
      </c>
      <c r="B172" s="8">
        <v>0</v>
      </c>
      <c r="C172" s="8">
        <v>4</v>
      </c>
      <c r="D172" s="8">
        <v>1</v>
      </c>
      <c r="E172"/>
      <c r="F172"/>
      <c r="G172"/>
      <c r="H172"/>
      <c r="I172"/>
      <c r="K172"/>
    </row>
    <row r="173" spans="1:11" ht="12.75">
      <c r="A173" s="6" t="s">
        <v>425</v>
      </c>
      <c r="B173" s="8">
        <v>8</v>
      </c>
      <c r="C173" s="8">
        <v>29</v>
      </c>
      <c r="D173" s="8">
        <v>6</v>
      </c>
      <c r="E173"/>
      <c r="F173"/>
      <c r="G173"/>
      <c r="H173"/>
      <c r="I173"/>
      <c r="K173"/>
    </row>
    <row r="174" spans="1:11" ht="12.75">
      <c r="A174" s="6" t="s">
        <v>426</v>
      </c>
      <c r="B174" s="8">
        <v>74</v>
      </c>
      <c r="C174" s="8">
        <v>141</v>
      </c>
      <c r="D174" s="8">
        <v>60</v>
      </c>
      <c r="E174"/>
      <c r="F174"/>
      <c r="G174"/>
      <c r="H174"/>
      <c r="I174"/>
      <c r="K174"/>
    </row>
    <row r="175" spans="1:11" ht="12.75">
      <c r="A175" s="6" t="s">
        <v>427</v>
      </c>
      <c r="B175" s="8">
        <v>2</v>
      </c>
      <c r="C175" s="8">
        <v>12</v>
      </c>
      <c r="D175" s="8">
        <v>1</v>
      </c>
      <c r="E175"/>
      <c r="F175"/>
      <c r="G175"/>
      <c r="H175"/>
      <c r="I175"/>
      <c r="K175"/>
    </row>
    <row r="176" spans="1:11" ht="12.75">
      <c r="A176" s="6" t="s">
        <v>428</v>
      </c>
      <c r="B176" s="8">
        <v>0</v>
      </c>
      <c r="C176" s="8"/>
      <c r="D176" s="8">
        <v>2</v>
      </c>
      <c r="E176"/>
      <c r="F176"/>
      <c r="G176"/>
      <c r="H176"/>
      <c r="I176"/>
      <c r="K176"/>
    </row>
    <row r="177" spans="1:11" ht="12.75">
      <c r="A177" s="6" t="s">
        <v>429</v>
      </c>
      <c r="B177" s="8">
        <v>0</v>
      </c>
      <c r="C177" s="8"/>
      <c r="D177" s="8">
        <v>1</v>
      </c>
      <c r="E177"/>
      <c r="F177"/>
      <c r="G177"/>
      <c r="H177"/>
      <c r="I177"/>
      <c r="K177"/>
    </row>
    <row r="178" spans="1:11" ht="12.75">
      <c r="A178" s="6" t="s">
        <v>430</v>
      </c>
      <c r="B178" s="8">
        <v>31</v>
      </c>
      <c r="C178" s="8">
        <v>15</v>
      </c>
      <c r="D178" s="8">
        <v>6</v>
      </c>
      <c r="E178"/>
      <c r="F178"/>
      <c r="G178"/>
      <c r="H178"/>
      <c r="I178"/>
      <c r="K178"/>
    </row>
    <row r="179" spans="1:11" ht="12.75">
      <c r="A179" s="6" t="s">
        <v>431</v>
      </c>
      <c r="B179" s="8">
        <v>25</v>
      </c>
      <c r="C179" s="8">
        <v>12</v>
      </c>
      <c r="D179" s="8">
        <v>5</v>
      </c>
      <c r="E179"/>
      <c r="F179"/>
      <c r="G179"/>
      <c r="H179"/>
      <c r="I179"/>
      <c r="K179"/>
    </row>
    <row r="180" spans="1:11" ht="12.75">
      <c r="A180" s="6" t="s">
        <v>432</v>
      </c>
      <c r="B180" s="8">
        <v>3</v>
      </c>
      <c r="C180" s="8"/>
      <c r="D180" s="8">
        <v>1</v>
      </c>
      <c r="E180"/>
      <c r="F180"/>
      <c r="G180"/>
      <c r="H180"/>
      <c r="I180"/>
      <c r="K180"/>
    </row>
    <row r="181" spans="1:11" ht="12.75">
      <c r="A181" s="6" t="s">
        <v>433</v>
      </c>
      <c r="B181" s="8">
        <v>15</v>
      </c>
      <c r="C181" s="8">
        <v>3</v>
      </c>
      <c r="D181" s="8">
        <v>0</v>
      </c>
      <c r="E181"/>
      <c r="F181"/>
      <c r="G181"/>
      <c r="H181"/>
      <c r="I181"/>
      <c r="K181"/>
    </row>
    <row r="182" spans="1:11" ht="12.75">
      <c r="A182" s="6" t="s">
        <v>434</v>
      </c>
      <c r="B182" s="8">
        <v>249</v>
      </c>
      <c r="C182" s="8">
        <v>88</v>
      </c>
      <c r="D182" s="8">
        <v>91</v>
      </c>
      <c r="E182"/>
      <c r="F182"/>
      <c r="G182"/>
      <c r="H182"/>
      <c r="I182"/>
      <c r="K182"/>
    </row>
    <row r="183" spans="1:11" ht="12.75">
      <c r="A183" s="6" t="s">
        <v>435</v>
      </c>
      <c r="B183" s="8">
        <v>32</v>
      </c>
      <c r="C183" s="8">
        <v>40</v>
      </c>
      <c r="D183" s="8">
        <v>45</v>
      </c>
      <c r="E183"/>
      <c r="F183"/>
      <c r="G183"/>
      <c r="H183"/>
      <c r="I183"/>
      <c r="J183" s="34"/>
      <c r="K183"/>
    </row>
    <row r="184" spans="1:11" ht="12.75">
      <c r="A184" s="6" t="s">
        <v>436</v>
      </c>
      <c r="B184" s="8">
        <v>139</v>
      </c>
      <c r="C184" s="8">
        <v>84</v>
      </c>
      <c r="D184" s="8">
        <v>114</v>
      </c>
      <c r="E184"/>
      <c r="F184"/>
      <c r="G184"/>
      <c r="H184"/>
      <c r="I184"/>
      <c r="K184"/>
    </row>
    <row r="185" spans="1:11" ht="12.75">
      <c r="A185" s="6" t="s">
        <v>437</v>
      </c>
      <c r="B185" s="8">
        <v>7</v>
      </c>
      <c r="C185" s="8">
        <v>16</v>
      </c>
      <c r="D185" s="8">
        <v>0</v>
      </c>
      <c r="E185"/>
      <c r="F185"/>
      <c r="G185"/>
      <c r="H185"/>
      <c r="I185"/>
      <c r="K185"/>
    </row>
    <row r="186" spans="1:11" ht="12.75">
      <c r="A186" s="6" t="s">
        <v>438</v>
      </c>
      <c r="B186" s="8">
        <v>177</v>
      </c>
      <c r="C186" s="8">
        <v>17</v>
      </c>
      <c r="D186" s="8">
        <v>23</v>
      </c>
      <c r="E186"/>
      <c r="F186"/>
      <c r="G186"/>
      <c r="H186"/>
      <c r="I186"/>
      <c r="K186"/>
    </row>
    <row r="187" spans="1:11" ht="12.75">
      <c r="A187" s="6" t="s">
        <v>439</v>
      </c>
      <c r="B187" s="8">
        <v>54</v>
      </c>
      <c r="C187" s="8">
        <v>43</v>
      </c>
      <c r="D187" s="8">
        <v>65</v>
      </c>
      <c r="E187"/>
      <c r="F187"/>
      <c r="G187"/>
      <c r="H187"/>
      <c r="I187"/>
      <c r="K187"/>
    </row>
    <row r="188" spans="1:11" ht="12.75">
      <c r="A188" s="6" t="s">
        <v>440</v>
      </c>
      <c r="B188" s="8">
        <v>2</v>
      </c>
      <c r="C188" s="8">
        <v>9</v>
      </c>
      <c r="D188" s="8">
        <v>0</v>
      </c>
      <c r="E188"/>
      <c r="F188"/>
      <c r="G188"/>
      <c r="H188"/>
      <c r="I188"/>
      <c r="K188"/>
    </row>
    <row r="189" spans="1:11" ht="12.75">
      <c r="A189" s="6" t="s">
        <v>441</v>
      </c>
      <c r="B189" s="8">
        <v>30</v>
      </c>
      <c r="C189" s="8">
        <v>21</v>
      </c>
      <c r="D189" s="8">
        <v>11</v>
      </c>
      <c r="E189"/>
      <c r="F189"/>
      <c r="G189"/>
      <c r="H189"/>
      <c r="I189"/>
      <c r="K189"/>
    </row>
    <row r="190" spans="1:11" ht="12.75">
      <c r="A190" s="6" t="s">
        <v>442</v>
      </c>
      <c r="B190" s="8">
        <v>3</v>
      </c>
      <c r="C190" s="8">
        <v>4</v>
      </c>
      <c r="D190" s="8">
        <v>17</v>
      </c>
      <c r="E190"/>
      <c r="F190"/>
      <c r="G190"/>
      <c r="H190"/>
      <c r="I190"/>
      <c r="K190"/>
    </row>
    <row r="191" spans="1:11" ht="12.75">
      <c r="A191" s="6" t="s">
        <v>443</v>
      </c>
      <c r="B191" s="8">
        <v>15</v>
      </c>
      <c r="C191" s="8">
        <v>55</v>
      </c>
      <c r="D191" s="8">
        <v>30</v>
      </c>
      <c r="E191"/>
      <c r="F191"/>
      <c r="G191"/>
      <c r="H191"/>
      <c r="I191"/>
      <c r="K191"/>
    </row>
    <row r="192" spans="1:11" ht="12.75">
      <c r="A192" s="6" t="s">
        <v>444</v>
      </c>
      <c r="B192" s="8">
        <v>92</v>
      </c>
      <c r="C192" s="8">
        <v>79</v>
      </c>
      <c r="D192" s="8">
        <v>82</v>
      </c>
      <c r="E192"/>
      <c r="F192"/>
      <c r="G192"/>
      <c r="H192"/>
      <c r="I192"/>
      <c r="K192"/>
    </row>
    <row r="193" spans="1:11" ht="12.75">
      <c r="A193" s="6" t="s">
        <v>445</v>
      </c>
      <c r="B193" s="8">
        <v>9</v>
      </c>
      <c r="C193" s="8">
        <v>22</v>
      </c>
      <c r="D193" s="8">
        <v>34</v>
      </c>
      <c r="E193"/>
      <c r="F193"/>
      <c r="G193"/>
      <c r="H193"/>
      <c r="I193"/>
      <c r="J193" s="34"/>
      <c r="K193"/>
    </row>
    <row r="194" spans="1:11" ht="12.75">
      <c r="A194" s="6" t="s">
        <v>446</v>
      </c>
      <c r="B194" s="8">
        <v>4</v>
      </c>
      <c r="C194" s="8">
        <v>1</v>
      </c>
      <c r="D194" s="8">
        <v>6</v>
      </c>
      <c r="E194"/>
      <c r="F194"/>
      <c r="G194"/>
      <c r="H194"/>
      <c r="I194"/>
      <c r="K194"/>
    </row>
    <row r="195" spans="1:11" ht="12.75">
      <c r="A195" s="6" t="s">
        <v>447</v>
      </c>
      <c r="B195" s="8">
        <v>21</v>
      </c>
      <c r="C195" s="8">
        <v>3</v>
      </c>
      <c r="D195" s="8">
        <v>13</v>
      </c>
      <c r="E195"/>
      <c r="F195"/>
      <c r="G195"/>
      <c r="H195"/>
      <c r="I195"/>
      <c r="K195"/>
    </row>
    <row r="196" spans="1:11" ht="12.75">
      <c r="A196" s="6" t="s">
        <v>448</v>
      </c>
      <c r="B196" s="8">
        <v>0</v>
      </c>
      <c r="C196" s="8">
        <v>1</v>
      </c>
      <c r="D196" s="8">
        <v>0</v>
      </c>
      <c r="E196"/>
      <c r="F196"/>
      <c r="G196"/>
      <c r="H196"/>
      <c r="I196"/>
      <c r="K196"/>
    </row>
    <row r="197" spans="1:11" ht="12.75">
      <c r="A197" s="6" t="s">
        <v>449</v>
      </c>
      <c r="B197" s="8">
        <v>131</v>
      </c>
      <c r="C197" s="8">
        <v>85</v>
      </c>
      <c r="D197" s="8">
        <v>146</v>
      </c>
      <c r="E197"/>
      <c r="F197"/>
      <c r="G197"/>
      <c r="H197"/>
      <c r="I197"/>
      <c r="K197"/>
    </row>
    <row r="198" spans="1:11" ht="12.75">
      <c r="A198" s="6" t="s">
        <v>450</v>
      </c>
      <c r="B198" s="8">
        <v>8</v>
      </c>
      <c r="C198" s="8">
        <v>3</v>
      </c>
      <c r="D198" s="8">
        <v>28</v>
      </c>
      <c r="E198"/>
      <c r="F198"/>
      <c r="G198"/>
      <c r="H198"/>
      <c r="I198"/>
      <c r="K198"/>
    </row>
    <row r="199" spans="1:11" ht="12.75">
      <c r="A199" s="6" t="s">
        <v>451</v>
      </c>
      <c r="B199" s="8">
        <v>8</v>
      </c>
      <c r="C199" s="8">
        <v>7</v>
      </c>
      <c r="D199" s="8">
        <v>30</v>
      </c>
      <c r="E199"/>
      <c r="F199"/>
      <c r="G199"/>
      <c r="H199"/>
      <c r="I199"/>
      <c r="K199"/>
    </row>
    <row r="200" spans="1:11" ht="12.75">
      <c r="A200" s="6" t="s">
        <v>452</v>
      </c>
      <c r="B200" s="8">
        <v>3</v>
      </c>
      <c r="C200" s="8"/>
      <c r="D200" s="8">
        <v>0</v>
      </c>
      <c r="E200"/>
      <c r="F200"/>
      <c r="G200"/>
      <c r="H200"/>
      <c r="I200"/>
      <c r="K200"/>
    </row>
    <row r="201" spans="1:11" ht="12.75">
      <c r="A201" s="6" t="s">
        <v>453</v>
      </c>
      <c r="B201" s="8">
        <v>15</v>
      </c>
      <c r="C201" s="8">
        <v>10</v>
      </c>
      <c r="D201" s="8">
        <v>12</v>
      </c>
      <c r="E201"/>
      <c r="F201"/>
      <c r="G201"/>
      <c r="H201"/>
      <c r="I201"/>
      <c r="K201"/>
    </row>
    <row r="202" spans="1:11" ht="12.75">
      <c r="A202" s="6" t="s">
        <v>454</v>
      </c>
      <c r="B202" s="8">
        <v>0</v>
      </c>
      <c r="C202" s="8"/>
      <c r="D202" s="8">
        <v>0</v>
      </c>
      <c r="E202"/>
      <c r="F202"/>
      <c r="G202"/>
      <c r="H202"/>
      <c r="I202"/>
      <c r="K202"/>
    </row>
    <row r="203" spans="1:11" ht="12.75">
      <c r="A203" s="6" t="s">
        <v>455</v>
      </c>
      <c r="B203" s="8">
        <v>40</v>
      </c>
      <c r="C203" s="8">
        <v>68</v>
      </c>
      <c r="D203" s="8">
        <v>69</v>
      </c>
      <c r="E203"/>
      <c r="F203"/>
      <c r="G203"/>
      <c r="H203"/>
      <c r="I203"/>
      <c r="K203"/>
    </row>
    <row r="204" spans="1:11" ht="12.75">
      <c r="A204" s="6" t="s">
        <v>456</v>
      </c>
      <c r="B204" s="8">
        <v>3</v>
      </c>
      <c r="C204" s="8">
        <v>1</v>
      </c>
      <c r="D204" s="8">
        <v>1</v>
      </c>
      <c r="E204"/>
      <c r="F204"/>
      <c r="G204"/>
      <c r="H204"/>
      <c r="I204"/>
      <c r="K204"/>
    </row>
    <row r="205" spans="1:11" ht="12.75">
      <c r="A205" s="6" t="s">
        <v>457</v>
      </c>
      <c r="B205" s="8">
        <v>20</v>
      </c>
      <c r="C205" s="8">
        <v>62</v>
      </c>
      <c r="D205" s="8">
        <v>11</v>
      </c>
      <c r="E205"/>
      <c r="F205"/>
      <c r="G205"/>
      <c r="H205"/>
      <c r="I205"/>
      <c r="K205"/>
    </row>
    <row r="206" spans="1:11" ht="12.75">
      <c r="A206" s="6" t="s">
        <v>458</v>
      </c>
      <c r="B206" s="8">
        <v>62</v>
      </c>
      <c r="C206" s="8">
        <v>72</v>
      </c>
      <c r="D206" s="8">
        <v>2</v>
      </c>
      <c r="E206"/>
      <c r="F206"/>
      <c r="G206"/>
      <c r="H206"/>
      <c r="I206"/>
      <c r="K206"/>
    </row>
    <row r="207" spans="1:11" ht="12.75">
      <c r="A207" s="6" t="s">
        <v>459</v>
      </c>
      <c r="B207" s="8">
        <v>0</v>
      </c>
      <c r="C207" s="8">
        <v>1</v>
      </c>
      <c r="D207" s="8">
        <v>3</v>
      </c>
      <c r="E207"/>
      <c r="F207"/>
      <c r="G207"/>
      <c r="H207"/>
      <c r="I207"/>
      <c r="K207"/>
    </row>
    <row r="208" spans="1:11" ht="12.75">
      <c r="A208" s="6" t="s">
        <v>460</v>
      </c>
      <c r="B208" s="8">
        <v>49</v>
      </c>
      <c r="C208" s="8">
        <v>139</v>
      </c>
      <c r="D208" s="8">
        <v>22</v>
      </c>
      <c r="E208"/>
      <c r="F208"/>
      <c r="G208"/>
      <c r="H208"/>
      <c r="I208"/>
      <c r="K208"/>
    </row>
    <row r="209" spans="1:11" ht="12.75">
      <c r="A209" s="6" t="s">
        <v>228</v>
      </c>
      <c r="B209" s="8">
        <v>0</v>
      </c>
      <c r="C209" s="8"/>
      <c r="D209" s="8">
        <v>0</v>
      </c>
      <c r="E209"/>
      <c r="F209"/>
      <c r="G209"/>
      <c r="H209"/>
      <c r="I209"/>
      <c r="K209"/>
    </row>
    <row r="210" spans="1:11" ht="12.75">
      <c r="A210" s="6" t="s">
        <v>461</v>
      </c>
      <c r="B210" s="8">
        <v>18</v>
      </c>
      <c r="C210" s="8">
        <v>46</v>
      </c>
      <c r="D210" s="8">
        <v>23</v>
      </c>
      <c r="E210"/>
      <c r="F210"/>
      <c r="G210"/>
      <c r="H210"/>
      <c r="I210"/>
      <c r="K210"/>
    </row>
    <row r="211" spans="1:11" ht="12.75">
      <c r="A211" s="6" t="s">
        <v>462</v>
      </c>
      <c r="B211" s="8">
        <v>0</v>
      </c>
      <c r="C211" s="8">
        <v>12</v>
      </c>
      <c r="D211" s="8">
        <v>2</v>
      </c>
      <c r="E211"/>
      <c r="F211"/>
      <c r="G211"/>
      <c r="H211"/>
      <c r="I211"/>
      <c r="K211"/>
    </row>
    <row r="212" spans="1:11" ht="12.75">
      <c r="A212" s="6" t="s">
        <v>463</v>
      </c>
      <c r="B212" s="8">
        <v>6388</v>
      </c>
      <c r="C212" s="8">
        <v>5444</v>
      </c>
      <c r="D212" s="8">
        <v>3742</v>
      </c>
      <c r="E212"/>
      <c r="F212"/>
      <c r="G212"/>
      <c r="H212"/>
      <c r="I212"/>
      <c r="K212"/>
    </row>
    <row r="213" spans="1:11" ht="12.75">
      <c r="A213" s="6" t="s">
        <v>464</v>
      </c>
      <c r="B213" s="8">
        <v>108</v>
      </c>
      <c r="C213" s="8">
        <v>70</v>
      </c>
      <c r="D213" s="8">
        <v>88</v>
      </c>
      <c r="E213"/>
      <c r="F213"/>
      <c r="G213"/>
      <c r="H213"/>
      <c r="I213"/>
      <c r="K213"/>
    </row>
    <row r="214" spans="1:11" ht="12.75">
      <c r="A214" s="6" t="s">
        <v>465</v>
      </c>
      <c r="B214" s="8">
        <v>20</v>
      </c>
      <c r="C214" s="8">
        <v>16</v>
      </c>
      <c r="D214" s="8">
        <v>4</v>
      </c>
      <c r="E214"/>
      <c r="F214"/>
      <c r="G214"/>
      <c r="H214"/>
      <c r="I214"/>
      <c r="K214"/>
    </row>
    <row r="215" spans="1:11" ht="12.75">
      <c r="A215" s="6" t="s">
        <v>466</v>
      </c>
      <c r="B215" s="8">
        <v>0</v>
      </c>
      <c r="C215" s="8"/>
      <c r="D215" s="8">
        <v>0</v>
      </c>
      <c r="E215"/>
      <c r="F215"/>
      <c r="G215"/>
      <c r="H215"/>
      <c r="I215"/>
      <c r="K215"/>
    </row>
    <row r="216" spans="1:11" ht="12.75">
      <c r="A216" s="6" t="s">
        <v>467</v>
      </c>
      <c r="B216" s="8">
        <v>19</v>
      </c>
      <c r="C216" s="8">
        <v>55</v>
      </c>
      <c r="D216" s="8">
        <v>9</v>
      </c>
      <c r="E216"/>
      <c r="F216"/>
      <c r="G216"/>
      <c r="H216"/>
      <c r="I216"/>
      <c r="K216"/>
    </row>
    <row r="217" spans="1:11" ht="12.75">
      <c r="A217" s="6" t="s">
        <v>468</v>
      </c>
      <c r="B217" s="8">
        <v>12</v>
      </c>
      <c r="C217" s="8">
        <v>70</v>
      </c>
      <c r="D217" s="8">
        <v>0</v>
      </c>
      <c r="E217"/>
      <c r="F217"/>
      <c r="G217"/>
      <c r="H217"/>
      <c r="I217"/>
      <c r="K217"/>
    </row>
    <row r="218" spans="1:11" ht="12.75">
      <c r="A218" s="6" t="s">
        <v>469</v>
      </c>
      <c r="B218" s="8">
        <v>18</v>
      </c>
      <c r="C218" s="8">
        <v>6</v>
      </c>
      <c r="D218" s="8">
        <v>2</v>
      </c>
      <c r="E218"/>
      <c r="F218"/>
      <c r="G218"/>
      <c r="H218"/>
      <c r="I218"/>
      <c r="K218"/>
    </row>
    <row r="219" spans="1:11" ht="12.75">
      <c r="A219" s="6" t="s">
        <v>249</v>
      </c>
      <c r="B219" s="8">
        <v>1</v>
      </c>
      <c r="C219" s="8">
        <v>2</v>
      </c>
      <c r="D219" s="8">
        <v>7</v>
      </c>
      <c r="E219"/>
      <c r="F219"/>
      <c r="G219"/>
      <c r="H219"/>
      <c r="I219"/>
      <c r="K219"/>
    </row>
    <row r="220" spans="1:11" ht="12.75">
      <c r="A220" s="6" t="s">
        <v>470</v>
      </c>
      <c r="B220" s="8">
        <v>226</v>
      </c>
      <c r="C220" s="8">
        <v>91</v>
      </c>
      <c r="D220" s="8">
        <v>58</v>
      </c>
      <c r="E220"/>
      <c r="F220"/>
      <c r="G220"/>
      <c r="H220"/>
      <c r="I220"/>
      <c r="K220"/>
    </row>
    <row r="221" spans="1:11" ht="12.75">
      <c r="A221" s="6" t="s">
        <v>623</v>
      </c>
      <c r="B221" s="8">
        <v>0</v>
      </c>
      <c r="C221" s="8">
        <v>1</v>
      </c>
      <c r="D221" s="8">
        <v>0</v>
      </c>
      <c r="E221"/>
      <c r="F221"/>
      <c r="G221"/>
      <c r="H221"/>
      <c r="I221"/>
      <c r="K221"/>
    </row>
    <row r="222" spans="1:11" ht="12.75">
      <c r="A222" s="6" t="s">
        <v>471</v>
      </c>
      <c r="B222" s="8">
        <v>51</v>
      </c>
      <c r="C222" s="8">
        <v>50</v>
      </c>
      <c r="D222" s="8">
        <v>31</v>
      </c>
      <c r="E222"/>
      <c r="F222"/>
      <c r="G222"/>
      <c r="H222"/>
      <c r="I222"/>
      <c r="K222"/>
    </row>
    <row r="223" spans="1:11" ht="12.75">
      <c r="A223" s="6" t="s">
        <v>472</v>
      </c>
      <c r="B223" s="8">
        <v>53</v>
      </c>
      <c r="C223" s="8">
        <v>33</v>
      </c>
      <c r="D223" s="8">
        <v>11</v>
      </c>
      <c r="E223"/>
      <c r="F223"/>
      <c r="G223"/>
      <c r="H223"/>
      <c r="I223"/>
      <c r="K223"/>
    </row>
    <row r="224" spans="1:11" ht="12.75">
      <c r="A224" s="6" t="s">
        <v>473</v>
      </c>
      <c r="B224" s="8">
        <v>20</v>
      </c>
      <c r="C224" s="8">
        <v>11</v>
      </c>
      <c r="D224" s="8">
        <v>9</v>
      </c>
      <c r="E224"/>
      <c r="F224"/>
      <c r="G224"/>
      <c r="H224"/>
      <c r="I224"/>
      <c r="K224"/>
    </row>
    <row r="225" spans="1:11" ht="12.75">
      <c r="A225" s="6" t="s">
        <v>474</v>
      </c>
      <c r="B225" s="8">
        <v>37</v>
      </c>
      <c r="C225" s="8">
        <v>38</v>
      </c>
      <c r="D225" s="8">
        <v>36</v>
      </c>
      <c r="E225"/>
      <c r="F225"/>
      <c r="G225"/>
      <c r="H225"/>
      <c r="I225"/>
      <c r="K225"/>
    </row>
    <row r="226" spans="1:11" ht="12.75">
      <c r="A226" s="6" t="s">
        <v>475</v>
      </c>
      <c r="B226" s="8">
        <v>11</v>
      </c>
      <c r="C226" s="8">
        <v>51</v>
      </c>
      <c r="D226" s="8">
        <v>27</v>
      </c>
      <c r="E226"/>
      <c r="F226"/>
      <c r="G226"/>
      <c r="H226"/>
      <c r="I226"/>
      <c r="K226"/>
    </row>
    <row r="227" spans="1:11" ht="12.75">
      <c r="A227" s="6" t="s">
        <v>476</v>
      </c>
      <c r="B227" s="8">
        <v>240</v>
      </c>
      <c r="C227" s="8">
        <v>204</v>
      </c>
      <c r="D227" s="8">
        <v>158</v>
      </c>
      <c r="E227"/>
      <c r="F227"/>
      <c r="G227"/>
      <c r="H227"/>
      <c r="I227"/>
      <c r="K227"/>
    </row>
    <row r="228" spans="1:11" ht="12.75">
      <c r="A228" s="6" t="s">
        <v>477</v>
      </c>
      <c r="B228" s="8">
        <v>4</v>
      </c>
      <c r="C228" s="8">
        <v>5</v>
      </c>
      <c r="D228" s="8">
        <v>3</v>
      </c>
      <c r="E228"/>
      <c r="F228"/>
      <c r="G228"/>
      <c r="H228"/>
      <c r="I228"/>
      <c r="K228"/>
    </row>
    <row r="229" spans="1:11" ht="12.75">
      <c r="A229" s="6" t="s">
        <v>478</v>
      </c>
      <c r="B229" s="8">
        <v>8</v>
      </c>
      <c r="C229" s="8">
        <v>38</v>
      </c>
      <c r="D229" s="8">
        <v>25</v>
      </c>
      <c r="E229"/>
      <c r="F229"/>
      <c r="G229"/>
      <c r="H229"/>
      <c r="I229"/>
      <c r="K229"/>
    </row>
    <row r="230" spans="1:11" ht="12.75">
      <c r="A230" s="6" t="s">
        <v>479</v>
      </c>
      <c r="B230" s="8">
        <v>3</v>
      </c>
      <c r="C230" s="8">
        <v>6</v>
      </c>
      <c r="D230" s="8">
        <v>1</v>
      </c>
      <c r="E230"/>
      <c r="F230"/>
      <c r="G230"/>
      <c r="H230"/>
      <c r="I230"/>
      <c r="K230"/>
    </row>
    <row r="231" spans="1:11" ht="12.75">
      <c r="A231" s="6" t="s">
        <v>480</v>
      </c>
      <c r="B231" s="8">
        <v>0</v>
      </c>
      <c r="C231" s="8">
        <v>1</v>
      </c>
      <c r="D231" s="8">
        <v>0</v>
      </c>
      <c r="E231"/>
      <c r="F231"/>
      <c r="G231"/>
      <c r="H231"/>
      <c r="I231"/>
      <c r="K231"/>
    </row>
    <row r="232" spans="1:11" ht="12.75">
      <c r="A232" s="6" t="s">
        <v>481</v>
      </c>
      <c r="B232" s="8">
        <v>4</v>
      </c>
      <c r="C232" s="8">
        <v>23</v>
      </c>
      <c r="D232" s="8">
        <v>11</v>
      </c>
      <c r="E232"/>
      <c r="F232"/>
      <c r="G232"/>
      <c r="H232"/>
      <c r="I232"/>
      <c r="K232"/>
    </row>
    <row r="233" spans="1:11" ht="12.75">
      <c r="A233" s="6" t="s">
        <v>482</v>
      </c>
      <c r="B233" s="8">
        <v>205</v>
      </c>
      <c r="C233" s="8">
        <v>146</v>
      </c>
      <c r="D233" s="8">
        <v>151</v>
      </c>
      <c r="E233"/>
      <c r="F233"/>
      <c r="G233"/>
      <c r="H233"/>
      <c r="I233"/>
      <c r="K233"/>
    </row>
    <row r="234" spans="1:11" ht="12.75">
      <c r="A234" s="6" t="s">
        <v>483</v>
      </c>
      <c r="B234" s="8">
        <v>16</v>
      </c>
      <c r="C234" s="8">
        <v>17</v>
      </c>
      <c r="D234" s="8">
        <v>24</v>
      </c>
      <c r="E234"/>
      <c r="F234"/>
      <c r="G234"/>
      <c r="H234"/>
      <c r="I234"/>
      <c r="K234"/>
    </row>
    <row r="235" spans="1:11" ht="12.75">
      <c r="A235" s="6" t="s">
        <v>484</v>
      </c>
      <c r="B235" s="8">
        <v>63</v>
      </c>
      <c r="C235" s="8">
        <v>10</v>
      </c>
      <c r="D235" s="8">
        <v>5</v>
      </c>
      <c r="E235"/>
      <c r="F235"/>
      <c r="G235"/>
      <c r="H235"/>
      <c r="I235"/>
      <c r="K235"/>
    </row>
    <row r="236" spans="1:11" ht="12.75">
      <c r="A236" s="6" t="s">
        <v>485</v>
      </c>
      <c r="B236" s="8">
        <v>10</v>
      </c>
      <c r="C236" s="8">
        <v>4</v>
      </c>
      <c r="D236" s="8">
        <v>7</v>
      </c>
      <c r="E236"/>
      <c r="F236"/>
      <c r="G236"/>
      <c r="H236"/>
      <c r="I236"/>
      <c r="K236"/>
    </row>
    <row r="237" spans="1:11" ht="12.75">
      <c r="A237" s="6" t="s">
        <v>486</v>
      </c>
      <c r="B237" s="8">
        <v>2</v>
      </c>
      <c r="C237" s="8">
        <v>51</v>
      </c>
      <c r="D237" s="8">
        <v>25</v>
      </c>
      <c r="E237"/>
      <c r="F237"/>
      <c r="G237"/>
      <c r="H237"/>
      <c r="I237"/>
      <c r="K237"/>
    </row>
    <row r="238" spans="1:11" ht="12.75">
      <c r="A238" s="6" t="s">
        <v>487</v>
      </c>
      <c r="B238" s="8">
        <v>1</v>
      </c>
      <c r="C238" s="8">
        <v>2</v>
      </c>
      <c r="D238" s="8">
        <v>4</v>
      </c>
      <c r="E238"/>
      <c r="F238"/>
      <c r="G238"/>
      <c r="H238"/>
      <c r="I238"/>
      <c r="K238"/>
    </row>
    <row r="239" spans="1:11" ht="12.75">
      <c r="A239" s="6" t="s">
        <v>488</v>
      </c>
      <c r="B239" s="8">
        <v>13</v>
      </c>
      <c r="C239" s="8">
        <v>7</v>
      </c>
      <c r="D239" s="8">
        <v>2</v>
      </c>
      <c r="E239"/>
      <c r="F239"/>
      <c r="G239"/>
      <c r="H239"/>
      <c r="I239"/>
      <c r="K239"/>
    </row>
    <row r="240" spans="1:11" ht="12.75">
      <c r="A240" s="6" t="s">
        <v>489</v>
      </c>
      <c r="B240" s="8">
        <v>120</v>
      </c>
      <c r="C240" s="8">
        <v>42</v>
      </c>
      <c r="D240" s="8">
        <v>70</v>
      </c>
      <c r="E240"/>
      <c r="F240"/>
      <c r="G240"/>
      <c r="H240"/>
      <c r="I240"/>
      <c r="K240"/>
    </row>
    <row r="241" spans="1:11" ht="13.5" thickBot="1">
      <c r="A241" s="15" t="s">
        <v>60</v>
      </c>
      <c r="B241" s="46">
        <f>SUM(B137:B240)</f>
        <v>10926</v>
      </c>
      <c r="C241" s="46">
        <f>SUM(C137:C240)</f>
        <v>11480</v>
      </c>
      <c r="D241" s="46">
        <f>SUM(D137:D240)</f>
        <v>8797</v>
      </c>
      <c r="E241" s="35"/>
      <c r="F241"/>
      <c r="G241"/>
      <c r="H241"/>
      <c r="I241"/>
      <c r="J241"/>
      <c r="K241"/>
    </row>
    <row r="242" ht="12.75" thickTop="1">
      <c r="A242" s="32" t="s">
        <v>6</v>
      </c>
    </row>
    <row r="244" spans="1:4" ht="18">
      <c r="A244" s="11" t="s">
        <v>495</v>
      </c>
      <c r="B244"/>
      <c r="C244"/>
      <c r="D244"/>
    </row>
    <row r="245" spans="1:4" ht="12.75">
      <c r="A245" s="12" t="s">
        <v>7</v>
      </c>
      <c r="B245" s="14">
        <v>2014</v>
      </c>
      <c r="C245" s="14">
        <v>2015</v>
      </c>
      <c r="D245" s="14">
        <v>2016</v>
      </c>
    </row>
    <row r="246" spans="1:4" ht="12.75">
      <c r="A246" s="6" t="s">
        <v>8</v>
      </c>
      <c r="B246" s="8">
        <v>16263</v>
      </c>
      <c r="C246" s="8">
        <v>16054</v>
      </c>
      <c r="D246" s="8">
        <v>12928</v>
      </c>
    </row>
    <row r="247" spans="1:4" ht="12.75">
      <c r="A247" s="6" t="s">
        <v>17</v>
      </c>
      <c r="B247" s="8">
        <v>1939</v>
      </c>
      <c r="C247" s="8">
        <v>2486</v>
      </c>
      <c r="D247" s="8">
        <v>3026</v>
      </c>
    </row>
    <row r="248" spans="1:4" ht="12.75">
      <c r="A248" s="6" t="s">
        <v>9</v>
      </c>
      <c r="B248" s="8"/>
      <c r="C248" s="8">
        <v>260</v>
      </c>
      <c r="D248" s="8">
        <v>244</v>
      </c>
    </row>
    <row r="249" spans="1:4" ht="12.75">
      <c r="A249" s="6" t="s">
        <v>27</v>
      </c>
      <c r="B249" s="8">
        <v>285</v>
      </c>
      <c r="C249" s="8">
        <v>178</v>
      </c>
      <c r="D249" s="8">
        <v>166</v>
      </c>
    </row>
    <row r="250" spans="1:4" ht="12.75">
      <c r="A250" s="6" t="s">
        <v>534</v>
      </c>
      <c r="B250" s="8">
        <v>141</v>
      </c>
      <c r="C250" s="8">
        <v>90</v>
      </c>
      <c r="D250" s="8">
        <v>67</v>
      </c>
    </row>
    <row r="251" spans="1:4" ht="12.75">
      <c r="A251" s="6" t="s">
        <v>40</v>
      </c>
      <c r="B251" s="8">
        <v>22</v>
      </c>
      <c r="C251" s="8">
        <v>43</v>
      </c>
      <c r="D251" s="8">
        <v>61</v>
      </c>
    </row>
    <row r="252" spans="1:4" ht="12.75">
      <c r="A252" s="6" t="s">
        <v>31</v>
      </c>
      <c r="B252" s="8">
        <v>64</v>
      </c>
      <c r="C252" s="8">
        <v>36</v>
      </c>
      <c r="D252" s="8">
        <v>52</v>
      </c>
    </row>
    <row r="253" spans="1:4" ht="12.75">
      <c r="A253" s="6" t="s">
        <v>553</v>
      </c>
      <c r="B253" s="8">
        <v>11</v>
      </c>
      <c r="C253" s="8">
        <v>37</v>
      </c>
      <c r="D253" s="8">
        <v>46</v>
      </c>
    </row>
    <row r="254" spans="1:4" ht="12.75">
      <c r="A254" s="6" t="s">
        <v>19</v>
      </c>
      <c r="B254" s="8">
        <v>29</v>
      </c>
      <c r="C254" s="8">
        <v>79</v>
      </c>
      <c r="D254" s="8">
        <v>24</v>
      </c>
    </row>
    <row r="255" spans="1:4" ht="12.75">
      <c r="A255" s="6" t="s">
        <v>49</v>
      </c>
      <c r="B255" s="8">
        <v>3</v>
      </c>
      <c r="C255" s="8">
        <v>29</v>
      </c>
      <c r="D255" s="8">
        <v>18</v>
      </c>
    </row>
    <row r="256" spans="1:4" ht="12.75">
      <c r="A256" s="6" t="s">
        <v>32</v>
      </c>
      <c r="B256" s="8">
        <v>76</v>
      </c>
      <c r="C256" s="8">
        <v>77</v>
      </c>
      <c r="D256" s="8">
        <v>18</v>
      </c>
    </row>
    <row r="257" spans="1:4" ht="12.75">
      <c r="A257" s="6" t="s">
        <v>45</v>
      </c>
      <c r="B257" s="8"/>
      <c r="C257" s="8">
        <v>3</v>
      </c>
      <c r="D257" s="8">
        <v>10</v>
      </c>
    </row>
    <row r="258" spans="1:4" ht="12.75">
      <c r="A258" s="6" t="s">
        <v>52</v>
      </c>
      <c r="B258" s="8"/>
      <c r="C258" s="8">
        <v>2</v>
      </c>
      <c r="D258" s="8">
        <v>6</v>
      </c>
    </row>
    <row r="259" spans="1:4" ht="12.75">
      <c r="A259" s="6" t="s">
        <v>12</v>
      </c>
      <c r="B259" s="8"/>
      <c r="C259" s="8">
        <v>8</v>
      </c>
      <c r="D259" s="8">
        <v>1</v>
      </c>
    </row>
    <row r="260" spans="1:4" ht="12.75">
      <c r="A260" s="6" t="s">
        <v>537</v>
      </c>
      <c r="B260" s="8"/>
      <c r="C260" s="8">
        <v>5</v>
      </c>
      <c r="D260" s="8">
        <v>1</v>
      </c>
    </row>
    <row r="261" spans="1:4" ht="12.75" thickBot="1">
      <c r="A261" s="15" t="s">
        <v>60</v>
      </c>
      <c r="B261" s="16">
        <f>SUM(B246:B260)</f>
        <v>18833</v>
      </c>
      <c r="C261" s="16">
        <f>SUM(C246:C260)</f>
        <v>19387</v>
      </c>
      <c r="D261" s="16">
        <f>SUM(D246:D260)</f>
        <v>16668</v>
      </c>
    </row>
    <row r="262" spans="1:4" ht="13.5" thickTop="1">
      <c r="A262" s="10" t="s">
        <v>61</v>
      </c>
      <c r="B262"/>
      <c r="C262"/>
      <c r="D262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2013-2015</oddHead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6"/>
  <sheetViews>
    <sheetView workbookViewId="0" topLeftCell="A226">
      <selection activeCell="F271" sqref="F271"/>
    </sheetView>
  </sheetViews>
  <sheetFormatPr defaultColWidth="11.421875" defaultRowHeight="12.75"/>
  <cols>
    <col min="1" max="1" width="38.28125" style="22" customWidth="1"/>
    <col min="2" max="2" width="15.8515625" style="22" customWidth="1"/>
    <col min="3" max="3" width="18.28125" style="22" customWidth="1"/>
    <col min="4" max="4" width="20.8515625" style="22" customWidth="1"/>
    <col min="5" max="5" width="27.7109375" style="22" customWidth="1"/>
    <col min="6" max="6" width="11.421875" style="22" customWidth="1"/>
    <col min="7" max="7" width="16.140625" style="22" customWidth="1"/>
    <col min="8" max="8" width="8.7109375" style="22" bestFit="1" customWidth="1"/>
    <col min="9" max="9" width="11.421875" style="22" customWidth="1"/>
    <col min="10" max="10" width="34.28125" style="22" bestFit="1" customWidth="1"/>
    <col min="11" max="16384" width="11.421875" style="22" customWidth="1"/>
  </cols>
  <sheetData>
    <row r="1" ht="18">
      <c r="A1" s="11" t="s">
        <v>496</v>
      </c>
    </row>
    <row r="2" spans="1:7" ht="12.75" thickBot="1">
      <c r="A2" s="4" t="s">
        <v>3</v>
      </c>
      <c r="B2" s="5">
        <v>2014</v>
      </c>
      <c r="C2" s="23"/>
      <c r="D2" s="5">
        <v>2015</v>
      </c>
      <c r="E2" s="23"/>
      <c r="F2" s="5">
        <v>2016</v>
      </c>
      <c r="G2" s="23"/>
    </row>
    <row r="3" spans="1:7" ht="12.75" thickTop="1">
      <c r="A3" s="24" t="s">
        <v>355</v>
      </c>
      <c r="B3" s="25" t="s">
        <v>356</v>
      </c>
      <c r="C3" s="26" t="s">
        <v>357</v>
      </c>
      <c r="D3" s="25" t="s">
        <v>356</v>
      </c>
      <c r="E3" s="26" t="s">
        <v>357</v>
      </c>
      <c r="F3" s="25" t="s">
        <v>356</v>
      </c>
      <c r="G3" s="26" t="s">
        <v>357</v>
      </c>
    </row>
    <row r="4" spans="1:7" ht="12.75">
      <c r="A4" s="6" t="s">
        <v>358</v>
      </c>
      <c r="B4" s="7">
        <v>6450</v>
      </c>
      <c r="C4" s="27">
        <v>37</v>
      </c>
      <c r="D4" s="7">
        <v>6366</v>
      </c>
      <c r="E4" s="27">
        <v>45</v>
      </c>
      <c r="F4" s="7">
        <v>8027</v>
      </c>
      <c r="G4" s="27">
        <v>38</v>
      </c>
    </row>
    <row r="5" spans="1:7" ht="12.75">
      <c r="A5" s="6" t="s">
        <v>359</v>
      </c>
      <c r="B5" s="7">
        <v>1276</v>
      </c>
      <c r="C5" s="27">
        <v>56</v>
      </c>
      <c r="D5" s="7">
        <v>905</v>
      </c>
      <c r="E5" s="27">
        <v>44</v>
      </c>
      <c r="F5" s="7">
        <v>1409</v>
      </c>
      <c r="G5" s="27">
        <v>68</v>
      </c>
    </row>
    <row r="6" spans="1:7" ht="12.75">
      <c r="A6" s="6" t="s">
        <v>360</v>
      </c>
      <c r="B6" s="7">
        <v>552</v>
      </c>
      <c r="C6" s="27">
        <v>152</v>
      </c>
      <c r="D6" s="7">
        <v>550</v>
      </c>
      <c r="E6" s="27">
        <v>153</v>
      </c>
      <c r="F6" s="7">
        <v>469</v>
      </c>
      <c r="G6" s="27">
        <v>121</v>
      </c>
    </row>
    <row r="7" spans="1:7" ht="12.75">
      <c r="A7" s="6">
        <v>1</v>
      </c>
      <c r="B7" s="7">
        <v>230</v>
      </c>
      <c r="C7" s="27">
        <v>230</v>
      </c>
      <c r="D7" s="7">
        <v>230</v>
      </c>
      <c r="E7" s="27">
        <v>230</v>
      </c>
      <c r="F7" s="7">
        <v>168</v>
      </c>
      <c r="G7" s="27">
        <v>168</v>
      </c>
    </row>
    <row r="8" spans="1:7" ht="12.75" thickBot="1">
      <c r="A8" s="28" t="s">
        <v>60</v>
      </c>
      <c r="B8" s="16">
        <f>SUM(B4:B7)</f>
        <v>8508</v>
      </c>
      <c r="C8" s="16">
        <f aca="true" t="shared" si="0" ref="C8">SUM(C4:C7)</f>
        <v>475</v>
      </c>
      <c r="D8" s="16">
        <f>SUM(D4:D7)</f>
        <v>8051</v>
      </c>
      <c r="E8" s="16">
        <f>SUM(E4:E7)</f>
        <v>472</v>
      </c>
      <c r="F8" s="16">
        <f>SUM(F4:F7)</f>
        <v>10073</v>
      </c>
      <c r="G8" s="16">
        <f>SUM(G4:G7)</f>
        <v>395</v>
      </c>
    </row>
    <row r="9" spans="1:7" ht="13.5" thickTop="1">
      <c r="A9" s="10" t="s">
        <v>6</v>
      </c>
      <c r="B9" s="3"/>
      <c r="C9" s="3"/>
      <c r="D9" s="3"/>
      <c r="E9" s="3"/>
      <c r="F9" s="3"/>
      <c r="G9" s="3"/>
    </row>
    <row r="11" ht="18">
      <c r="A11" s="29" t="s">
        <v>497</v>
      </c>
    </row>
    <row r="12" spans="2:11" ht="12.75">
      <c r="B12" s="12" t="s">
        <v>362</v>
      </c>
      <c r="C12" s="13">
        <v>2014</v>
      </c>
      <c r="E12" s="12" t="s">
        <v>362</v>
      </c>
      <c r="F12" s="13">
        <v>2015</v>
      </c>
      <c r="J12" s="12" t="s">
        <v>362</v>
      </c>
      <c r="K12" s="13">
        <v>2016</v>
      </c>
    </row>
    <row r="13" spans="2:11" ht="25.5">
      <c r="B13" s="51" t="s">
        <v>532</v>
      </c>
      <c r="C13" s="7">
        <v>872</v>
      </c>
      <c r="E13" s="54" t="s">
        <v>638</v>
      </c>
      <c r="F13" s="53">
        <v>546</v>
      </c>
      <c r="J13" s="56" t="s">
        <v>709</v>
      </c>
      <c r="K13" s="56">
        <v>1225</v>
      </c>
    </row>
    <row r="14" spans="2:11" ht="12.75">
      <c r="B14" s="51" t="s">
        <v>579</v>
      </c>
      <c r="C14" s="7">
        <v>450</v>
      </c>
      <c r="E14" s="52" t="s">
        <v>633</v>
      </c>
      <c r="F14" s="53">
        <v>540</v>
      </c>
      <c r="J14" s="56" t="s">
        <v>710</v>
      </c>
      <c r="K14" s="56">
        <v>956</v>
      </c>
    </row>
    <row r="15" spans="2:11" ht="25.5">
      <c r="B15" s="51" t="s">
        <v>498</v>
      </c>
      <c r="C15" s="7">
        <v>414</v>
      </c>
      <c r="E15" s="54" t="s">
        <v>639</v>
      </c>
      <c r="F15" s="53">
        <v>376</v>
      </c>
      <c r="J15" s="56" t="s">
        <v>711</v>
      </c>
      <c r="K15" s="56">
        <v>726</v>
      </c>
    </row>
    <row r="16" spans="2:11" ht="12.75">
      <c r="B16" s="51" t="s">
        <v>580</v>
      </c>
      <c r="C16" s="7">
        <v>390</v>
      </c>
      <c r="E16" s="52" t="s">
        <v>634</v>
      </c>
      <c r="F16" s="53">
        <v>368</v>
      </c>
      <c r="J16" s="56" t="s">
        <v>712</v>
      </c>
      <c r="K16" s="56">
        <v>442</v>
      </c>
    </row>
    <row r="17" spans="2:11" ht="12.75">
      <c r="B17" s="51" t="s">
        <v>499</v>
      </c>
      <c r="C17" s="7">
        <v>335</v>
      </c>
      <c r="E17" s="52" t="s">
        <v>635</v>
      </c>
      <c r="F17" s="53">
        <v>351</v>
      </c>
      <c r="J17" s="56" t="s">
        <v>498</v>
      </c>
      <c r="K17" s="56">
        <v>355</v>
      </c>
    </row>
    <row r="18" spans="2:11" ht="12.75">
      <c r="B18" s="51" t="s">
        <v>550</v>
      </c>
      <c r="C18" s="7">
        <v>323</v>
      </c>
      <c r="E18" s="52" t="s">
        <v>550</v>
      </c>
      <c r="F18" s="53">
        <v>265</v>
      </c>
      <c r="J18" s="56" t="s">
        <v>713</v>
      </c>
      <c r="K18" s="56">
        <v>340</v>
      </c>
    </row>
    <row r="19" spans="2:11" ht="12.75">
      <c r="B19" s="51" t="s">
        <v>581</v>
      </c>
      <c r="C19" s="7">
        <v>277</v>
      </c>
      <c r="E19" s="52" t="s">
        <v>636</v>
      </c>
      <c r="F19" s="53">
        <v>262</v>
      </c>
      <c r="J19" s="56" t="s">
        <v>714</v>
      </c>
      <c r="K19" s="56">
        <v>332</v>
      </c>
    </row>
    <row r="20" spans="2:11" ht="12.75">
      <c r="B20" s="51" t="s">
        <v>582</v>
      </c>
      <c r="C20" s="7">
        <v>248</v>
      </c>
      <c r="E20" s="52" t="s">
        <v>640</v>
      </c>
      <c r="F20" s="53">
        <v>227</v>
      </c>
      <c r="J20" s="56" t="s">
        <v>715</v>
      </c>
      <c r="K20" s="56">
        <v>307</v>
      </c>
    </row>
    <row r="21" spans="2:11" ht="12.75">
      <c r="B21" s="51" t="s">
        <v>583</v>
      </c>
      <c r="C21" s="7">
        <v>246</v>
      </c>
      <c r="E21" s="52" t="s">
        <v>637</v>
      </c>
      <c r="F21" s="53">
        <v>206</v>
      </c>
      <c r="J21" s="56" t="s">
        <v>716</v>
      </c>
      <c r="K21" s="56">
        <v>251</v>
      </c>
    </row>
    <row r="22" spans="2:11" ht="12.75">
      <c r="B22" s="51" t="s">
        <v>584</v>
      </c>
      <c r="C22" s="30">
        <v>243</v>
      </c>
      <c r="E22" s="52" t="s">
        <v>498</v>
      </c>
      <c r="F22" s="53">
        <v>194</v>
      </c>
      <c r="J22" s="56" t="s">
        <v>717</v>
      </c>
      <c r="K22" s="56">
        <v>234</v>
      </c>
    </row>
    <row r="23" spans="1:11" ht="12.75" thickBot="1">
      <c r="A23" s="50"/>
      <c r="B23" s="15" t="s">
        <v>60</v>
      </c>
      <c r="C23" s="16">
        <f>SUM(C13:C22)</f>
        <v>3798</v>
      </c>
      <c r="E23" s="15" t="s">
        <v>60</v>
      </c>
      <c r="F23" s="16">
        <f>SUM(F13:F22)</f>
        <v>3335</v>
      </c>
      <c r="J23" s="15" t="s">
        <v>60</v>
      </c>
      <c r="K23" s="16">
        <f>SUM(K13:K22)</f>
        <v>5168</v>
      </c>
    </row>
    <row r="24" ht="12.75" thickTop="1">
      <c r="A24" s="32" t="s">
        <v>6</v>
      </c>
    </row>
    <row r="26" ht="18">
      <c r="A26" s="33" t="s">
        <v>500</v>
      </c>
    </row>
    <row r="27" spans="1:11" ht="12.75">
      <c r="A27" s="12" t="s">
        <v>365</v>
      </c>
      <c r="B27" s="14">
        <v>2014</v>
      </c>
      <c r="C27" s="14">
        <v>2015</v>
      </c>
      <c r="D27" s="14">
        <v>2016</v>
      </c>
      <c r="F27" s="12" t="s">
        <v>366</v>
      </c>
      <c r="G27" s="14">
        <v>2014</v>
      </c>
      <c r="H27" s="14">
        <v>2015</v>
      </c>
      <c r="J27" s="12" t="s">
        <v>366</v>
      </c>
      <c r="K27" s="14">
        <v>2016</v>
      </c>
    </row>
    <row r="28" spans="1:11" ht="12.75">
      <c r="A28" s="6" t="s">
        <v>367</v>
      </c>
      <c r="B28" s="17">
        <v>0</v>
      </c>
      <c r="C28" s="17">
        <v>0</v>
      </c>
      <c r="D28" s="17">
        <v>1</v>
      </c>
      <c r="F28" s="6" t="s">
        <v>368</v>
      </c>
      <c r="G28" s="22">
        <f>SUM(B39,B64)</f>
        <v>5</v>
      </c>
      <c r="H28" s="22">
        <f>SUM(C39,C64)</f>
        <v>13</v>
      </c>
      <c r="J28" s="51" t="s">
        <v>692</v>
      </c>
      <c r="K28" s="8">
        <f>SUM(D28,D30,D33,D42,D54,D78,D82,D106,D110,D113,D69)</f>
        <v>34</v>
      </c>
    </row>
    <row r="29" spans="1:11" ht="12.75">
      <c r="A29" s="6" t="s">
        <v>369</v>
      </c>
      <c r="B29" s="17">
        <v>0</v>
      </c>
      <c r="C29" s="17">
        <v>1</v>
      </c>
      <c r="D29" s="17">
        <v>0</v>
      </c>
      <c r="F29" s="6" t="s">
        <v>370</v>
      </c>
      <c r="G29" s="22">
        <f>SUM(B52,B61,B80,B86,B107)</f>
        <v>14</v>
      </c>
      <c r="H29" s="22">
        <f>SUM(C52,C61,C80,C86,C107)</f>
        <v>15</v>
      </c>
      <c r="J29" s="51" t="s">
        <v>694</v>
      </c>
      <c r="K29" s="8">
        <f>SUM(D48,D53,D79,D97,D68,D111,D128,D120)</f>
        <v>9</v>
      </c>
    </row>
    <row r="30" spans="1:11" ht="12.75">
      <c r="A30" s="6" t="s">
        <v>371</v>
      </c>
      <c r="B30" s="17">
        <v>1</v>
      </c>
      <c r="C30" s="17">
        <v>0</v>
      </c>
      <c r="D30" s="17">
        <v>1</v>
      </c>
      <c r="F30" s="6" t="s">
        <v>372</v>
      </c>
      <c r="G30" s="22">
        <f>SUM(B30,B42,B66,B106)</f>
        <v>4</v>
      </c>
      <c r="H30" s="22">
        <f>SUM(C30,C42,C66,C106)</f>
        <v>5</v>
      </c>
      <c r="J30" s="51" t="s">
        <v>376</v>
      </c>
      <c r="K30" s="8">
        <f>SUM(D49,D58,D75,D95)</f>
        <v>14</v>
      </c>
    </row>
    <row r="31" spans="1:11" ht="12.75">
      <c r="A31" s="6" t="s">
        <v>373</v>
      </c>
      <c r="B31" s="17">
        <v>0</v>
      </c>
      <c r="C31" s="17">
        <v>1</v>
      </c>
      <c r="D31" s="17">
        <v>1</v>
      </c>
      <c r="F31" s="6" t="s">
        <v>374</v>
      </c>
      <c r="G31" s="22">
        <f>SUM(B48,B97,B111,B128)</f>
        <v>8</v>
      </c>
      <c r="H31" s="22">
        <f>SUM(C48,C97,C111,C128)</f>
        <v>9</v>
      </c>
      <c r="J31" s="51" t="s">
        <v>695</v>
      </c>
      <c r="K31" s="8">
        <f>SUM(D45,D57,D77,D76,D81,D84)</f>
        <v>10</v>
      </c>
    </row>
    <row r="32" spans="1:11" ht="12.75">
      <c r="A32" s="6" t="s">
        <v>375</v>
      </c>
      <c r="B32" s="17">
        <v>2</v>
      </c>
      <c r="C32" s="17">
        <v>2</v>
      </c>
      <c r="D32" s="17">
        <v>2</v>
      </c>
      <c r="F32" s="6" t="s">
        <v>376</v>
      </c>
      <c r="G32" s="22">
        <f>SUM(B49,B58,B75,B95)</f>
        <v>12</v>
      </c>
      <c r="H32" s="22">
        <f>SUM(C49,C58,C75,C95)</f>
        <v>16</v>
      </c>
      <c r="J32" s="51" t="s">
        <v>382</v>
      </c>
      <c r="K32" s="8">
        <f>SUM(D47)</f>
        <v>0</v>
      </c>
    </row>
    <row r="33" spans="1:11" ht="12.75">
      <c r="A33" s="6" t="s">
        <v>377</v>
      </c>
      <c r="B33" s="17">
        <v>7</v>
      </c>
      <c r="C33" s="17">
        <v>6</v>
      </c>
      <c r="D33" s="17">
        <v>1</v>
      </c>
      <c r="F33" s="6" t="s">
        <v>378</v>
      </c>
      <c r="G33" s="22">
        <f>SUM(B45,B57,B76,B77,B81,B84)</f>
        <v>17</v>
      </c>
      <c r="H33" s="22">
        <f>SUM(C45,C57,C76,C77,C81,C84)</f>
        <v>10</v>
      </c>
      <c r="J33" s="51" t="s">
        <v>740</v>
      </c>
      <c r="K33" s="8">
        <f>SUM(D34,D36,D90,D67,D93,D94,D96,D39,D64,D127)</f>
        <v>19</v>
      </c>
    </row>
    <row r="34" spans="1:11" ht="12.75">
      <c r="A34" s="6" t="s">
        <v>379</v>
      </c>
      <c r="B34" s="17">
        <v>0</v>
      </c>
      <c r="C34" s="17">
        <v>1</v>
      </c>
      <c r="D34" s="17">
        <v>1</v>
      </c>
      <c r="F34" s="6" t="s">
        <v>380</v>
      </c>
      <c r="G34" s="22">
        <f>SUM(B34,B36,B90,B67)</f>
        <v>6</v>
      </c>
      <c r="H34" s="22">
        <f>SUM(C34,C36,C90,C67)</f>
        <v>9</v>
      </c>
      <c r="J34" s="51" t="s">
        <v>696</v>
      </c>
      <c r="K34" s="8">
        <f>SUM(D29,D98,D100,D104,D117)</f>
        <v>7</v>
      </c>
    </row>
    <row r="35" spans="1:11" ht="12.75">
      <c r="A35" s="6" t="s">
        <v>381</v>
      </c>
      <c r="B35" s="17">
        <v>3</v>
      </c>
      <c r="C35" s="17">
        <v>0</v>
      </c>
      <c r="D35" s="17">
        <v>1</v>
      </c>
      <c r="F35" s="6" t="s">
        <v>382</v>
      </c>
      <c r="G35" s="22">
        <f>SUM(B47)</f>
        <v>2</v>
      </c>
      <c r="H35" s="22">
        <f>SUM(C47)</f>
        <v>1</v>
      </c>
      <c r="J35" s="51" t="s">
        <v>509</v>
      </c>
      <c r="K35" s="8">
        <f>SUM(D102,D114,D129,D55,D73,D116,D121,D122)</f>
        <v>218</v>
      </c>
    </row>
    <row r="36" spans="1:11" ht="12.75">
      <c r="A36" s="6" t="s">
        <v>383</v>
      </c>
      <c r="B36" s="17">
        <v>4</v>
      </c>
      <c r="C36" s="17">
        <v>3</v>
      </c>
      <c r="D36" s="17">
        <v>0</v>
      </c>
      <c r="F36" s="6" t="s">
        <v>384</v>
      </c>
      <c r="G36" s="22">
        <f>SUM(B79,B53,B68,B120)</f>
        <v>5</v>
      </c>
      <c r="H36" s="22">
        <f>SUM(C79,C53,C68,C120)</f>
        <v>6</v>
      </c>
      <c r="J36" s="51" t="s">
        <v>693</v>
      </c>
      <c r="K36" s="8">
        <f>SUM(D41,D56,D89,D101,D115)</f>
        <v>7</v>
      </c>
    </row>
    <row r="37" spans="1:11" ht="12.75">
      <c r="A37" s="6" t="s">
        <v>385</v>
      </c>
      <c r="B37" s="17">
        <v>3</v>
      </c>
      <c r="C37" s="17">
        <v>1</v>
      </c>
      <c r="D37" s="17">
        <v>2</v>
      </c>
      <c r="F37" s="6" t="s">
        <v>386</v>
      </c>
      <c r="G37" s="22">
        <f>SUM(B102,B114,B129,B55,B73,B116,B122,B121)</f>
        <v>249</v>
      </c>
      <c r="H37" s="22">
        <f>SUM(C102,C114,C129,C55,C73,C116,C122,C121)</f>
        <v>239</v>
      </c>
      <c r="J37" s="51" t="s">
        <v>741</v>
      </c>
      <c r="K37" s="8">
        <f>SUM(D43,D44,D46,D50,D52,D61,D80,D86,D107,D126,D70,D51)</f>
        <v>23</v>
      </c>
    </row>
    <row r="38" spans="1:11" ht="12.75">
      <c r="A38" s="6" t="s">
        <v>387</v>
      </c>
      <c r="B38" s="17">
        <v>2</v>
      </c>
      <c r="C38" s="17">
        <v>4</v>
      </c>
      <c r="D38" s="17">
        <v>1</v>
      </c>
      <c r="F38" s="6" t="s">
        <v>388</v>
      </c>
      <c r="G38" s="22">
        <f>SUM(B37,B59,B74,B87,B108)</f>
        <v>12</v>
      </c>
      <c r="H38" s="22">
        <f>SUM(C37,C59,C74,C87,C108)</f>
        <v>14</v>
      </c>
      <c r="J38" s="51" t="s">
        <v>742</v>
      </c>
      <c r="K38" s="8">
        <f>SUM(D35,D37,D38,D59,D65,D60,D74,D85,D87,D72,D108,D118,D119)</f>
        <v>18</v>
      </c>
    </row>
    <row r="39" spans="1:11" ht="12.75">
      <c r="A39" s="6" t="s">
        <v>389</v>
      </c>
      <c r="B39" s="17">
        <v>4</v>
      </c>
      <c r="C39" s="17">
        <v>11</v>
      </c>
      <c r="D39" s="17">
        <v>5</v>
      </c>
      <c r="F39" s="6" t="s">
        <v>390</v>
      </c>
      <c r="G39" s="22">
        <f>SUM(B46,B50,B70)</f>
        <v>1</v>
      </c>
      <c r="H39" s="22">
        <f>SUM(C46,C50,C70)</f>
        <v>1</v>
      </c>
      <c r="J39" s="51" t="s">
        <v>697</v>
      </c>
      <c r="K39" s="8">
        <f>SUM(D62,D63,D91,D99,D105,D109)</f>
        <v>1</v>
      </c>
    </row>
    <row r="40" spans="1:11" ht="12.75">
      <c r="A40" s="6" t="s">
        <v>391</v>
      </c>
      <c r="B40" s="17">
        <v>9</v>
      </c>
      <c r="C40" s="17">
        <v>7</v>
      </c>
      <c r="D40" s="17">
        <v>12</v>
      </c>
      <c r="F40" s="6" t="s">
        <v>392</v>
      </c>
      <c r="G40" s="22">
        <f>SUM(B93,B94,B96,B127)</f>
        <v>6</v>
      </c>
      <c r="H40" s="22">
        <f>SUM(C93,C94,C96,C127)</f>
        <v>7</v>
      </c>
      <c r="J40" s="51" t="s">
        <v>404</v>
      </c>
      <c r="K40" s="8">
        <f>SUM(D83,D88,D92,D112,D125)</f>
        <v>8</v>
      </c>
    </row>
    <row r="41" spans="1:11" ht="12.75">
      <c r="A41" s="6" t="s">
        <v>393</v>
      </c>
      <c r="B41" s="17">
        <v>3</v>
      </c>
      <c r="C41" s="17">
        <v>2</v>
      </c>
      <c r="D41" s="17">
        <v>3</v>
      </c>
      <c r="F41" s="6" t="s">
        <v>394</v>
      </c>
      <c r="G41" s="22">
        <f>SUM(B35,B38,B65,B60,B85,B72,B118,B119)</f>
        <v>22</v>
      </c>
      <c r="H41" s="22">
        <f>SUM(C35,C38,C65,C60,C85,C72,C118,C119)</f>
        <v>18</v>
      </c>
      <c r="J41" s="51" t="s">
        <v>698</v>
      </c>
      <c r="K41" s="8">
        <f>SUM(D31,D71,D32,D40,D123,D124)</f>
        <v>19</v>
      </c>
    </row>
    <row r="42" spans="1:11" ht="12.75">
      <c r="A42" s="6" t="s">
        <v>395</v>
      </c>
      <c r="B42" s="17">
        <v>0</v>
      </c>
      <c r="C42" s="17">
        <v>1</v>
      </c>
      <c r="D42" s="17">
        <v>0</v>
      </c>
      <c r="F42" s="6" t="s">
        <v>396</v>
      </c>
      <c r="G42" s="22">
        <f>SUM(B98,B104)</f>
        <v>7</v>
      </c>
      <c r="H42" s="22">
        <f>SUM(C98,C104)</f>
        <v>6</v>
      </c>
      <c r="J42" s="51" t="s">
        <v>413</v>
      </c>
      <c r="K42" s="8">
        <f>SUM(D103)</f>
        <v>8</v>
      </c>
    </row>
    <row r="43" spans="1:11" ht="13.5" thickBot="1">
      <c r="A43" s="6" t="s">
        <v>397</v>
      </c>
      <c r="B43" s="17">
        <v>0</v>
      </c>
      <c r="C43" s="17">
        <v>0</v>
      </c>
      <c r="D43" s="17">
        <v>1</v>
      </c>
      <c r="F43" s="6" t="s">
        <v>398</v>
      </c>
      <c r="G43" s="22">
        <f>SUM(B41,B89,B101)</f>
        <v>4</v>
      </c>
      <c r="H43" s="22">
        <f>SUM(C41,C89,C101)</f>
        <v>4</v>
      </c>
      <c r="J43" s="15" t="s">
        <v>60</v>
      </c>
      <c r="K43" s="16">
        <f>SUM(K28:K42)</f>
        <v>395</v>
      </c>
    </row>
    <row r="44" spans="1:8" ht="13.5" thickTop="1">
      <c r="A44" s="6" t="s">
        <v>399</v>
      </c>
      <c r="B44" s="17">
        <v>3</v>
      </c>
      <c r="C44" s="17">
        <v>3</v>
      </c>
      <c r="D44" s="17">
        <v>2</v>
      </c>
      <c r="F44" s="6" t="s">
        <v>400</v>
      </c>
      <c r="G44" s="22">
        <f>SUM(B56,B115)</f>
        <v>5</v>
      </c>
      <c r="H44" s="22">
        <f>SUM(C56,C115)</f>
        <v>1</v>
      </c>
    </row>
    <row r="45" spans="1:8" ht="12.75">
      <c r="A45" s="6" t="s">
        <v>401</v>
      </c>
      <c r="B45" s="17">
        <v>1</v>
      </c>
      <c r="C45" s="17">
        <v>1</v>
      </c>
      <c r="D45" s="17">
        <v>2</v>
      </c>
      <c r="F45" s="6" t="s">
        <v>404</v>
      </c>
      <c r="G45" s="22">
        <f>SUM(B83,B88,B92,B112,B125)</f>
        <v>13</v>
      </c>
      <c r="H45" s="22">
        <f>SUM(C83,C88,C92,C112,C125)</f>
        <v>16</v>
      </c>
    </row>
    <row r="46" spans="1:8" ht="12.75">
      <c r="A46" s="6" t="s">
        <v>403</v>
      </c>
      <c r="B46" s="17">
        <v>0</v>
      </c>
      <c r="C46" s="17">
        <v>0</v>
      </c>
      <c r="D46" s="17">
        <v>1</v>
      </c>
      <c r="F46" s="6" t="s">
        <v>405</v>
      </c>
      <c r="G46" s="22">
        <f>SUM(B29,B100,B117)</f>
        <v>3</v>
      </c>
      <c r="H46" s="22">
        <f>SUM(C29,C100,C117)</f>
        <v>4</v>
      </c>
    </row>
    <row r="47" spans="1:8" ht="12.75">
      <c r="A47" s="6" t="s">
        <v>382</v>
      </c>
      <c r="B47" s="17">
        <v>2</v>
      </c>
      <c r="C47" s="17">
        <v>1</v>
      </c>
      <c r="D47" s="17">
        <v>0</v>
      </c>
      <c r="F47" s="6" t="s">
        <v>407</v>
      </c>
      <c r="G47" s="22">
        <f>SUM(B43,B44,B51,B126)</f>
        <v>9</v>
      </c>
      <c r="H47" s="22">
        <f>SUM(C43,C44,C51,C126)</f>
        <v>7</v>
      </c>
    </row>
    <row r="48" spans="1:8" ht="12.75">
      <c r="A48" s="6" t="s">
        <v>406</v>
      </c>
      <c r="B48" s="17">
        <v>2</v>
      </c>
      <c r="C48" s="17">
        <v>5</v>
      </c>
      <c r="D48" s="17">
        <v>2</v>
      </c>
      <c r="F48" s="6" t="s">
        <v>492</v>
      </c>
      <c r="G48" s="22">
        <f>SUM(B31,B32,B71,B40,B123,B124)</f>
        <v>18</v>
      </c>
      <c r="H48" s="22">
        <f>SUM(C31,C32,C71,C40,C123,C124)</f>
        <v>15</v>
      </c>
    </row>
    <row r="49" spans="1:8" ht="12.75">
      <c r="A49" s="6" t="s">
        <v>408</v>
      </c>
      <c r="B49" s="17">
        <v>1</v>
      </c>
      <c r="C49" s="17">
        <v>0</v>
      </c>
      <c r="D49" s="17">
        <v>2</v>
      </c>
      <c r="F49" s="6" t="s">
        <v>409</v>
      </c>
      <c r="G49" s="22">
        <f>SUM(B28,B33,B54,B78,B82,B110,B113,B69)</f>
        <v>43</v>
      </c>
      <c r="H49" s="22">
        <f>SUM(C28,C33,C54,C78,C82,C110,C113,C69)</f>
        <v>45</v>
      </c>
    </row>
    <row r="50" spans="1:8" ht="12.75">
      <c r="A50" s="6" t="s">
        <v>410</v>
      </c>
      <c r="B50" s="17">
        <v>1</v>
      </c>
      <c r="C50" s="17">
        <v>0</v>
      </c>
      <c r="D50" s="17">
        <v>0</v>
      </c>
      <c r="F50" s="6" t="s">
        <v>501</v>
      </c>
      <c r="G50" s="22">
        <f>SUM(B62,B63,B91,B99,B105,B109)</f>
        <v>3</v>
      </c>
      <c r="H50" s="22">
        <f>SUM(C62,C63,C91,C99,C105,C109)</f>
        <v>2</v>
      </c>
    </row>
    <row r="51" spans="1:8" ht="12.75">
      <c r="A51" s="6" t="s">
        <v>412</v>
      </c>
      <c r="B51" s="17">
        <v>1</v>
      </c>
      <c r="C51" s="17">
        <v>1</v>
      </c>
      <c r="D51" s="17">
        <v>1</v>
      </c>
      <c r="F51" s="6" t="s">
        <v>502</v>
      </c>
      <c r="G51" s="22">
        <f>SUM(B103)</f>
        <v>7</v>
      </c>
      <c r="H51" s="22">
        <f>SUM(C103)</f>
        <v>9</v>
      </c>
    </row>
    <row r="52" spans="1:8" ht="13.5" thickBot="1">
      <c r="A52" s="6" t="s">
        <v>414</v>
      </c>
      <c r="B52" s="17">
        <v>2</v>
      </c>
      <c r="C52" s="17">
        <v>2</v>
      </c>
      <c r="D52" s="17">
        <v>2</v>
      </c>
      <c r="F52" s="15" t="s">
        <v>60</v>
      </c>
      <c r="G52" s="16">
        <f>SUM(G28:G51)</f>
        <v>475</v>
      </c>
      <c r="H52" s="16">
        <f>SUM(H28:H51)</f>
        <v>472</v>
      </c>
    </row>
    <row r="53" spans="1:8" ht="13.5" thickTop="1">
      <c r="A53" s="6" t="s">
        <v>415</v>
      </c>
      <c r="B53" s="17">
        <v>4</v>
      </c>
      <c r="C53" s="17">
        <v>5</v>
      </c>
      <c r="D53" s="17">
        <v>3</v>
      </c>
      <c r="E53"/>
      <c r="F53"/>
      <c r="G53"/>
      <c r="H53"/>
    </row>
    <row r="54" spans="1:8" ht="12.75">
      <c r="A54" s="6" t="s">
        <v>416</v>
      </c>
      <c r="B54" s="17">
        <v>2</v>
      </c>
      <c r="C54" s="17">
        <v>2</v>
      </c>
      <c r="D54" s="17">
        <v>2</v>
      </c>
      <c r="E54"/>
      <c r="F54"/>
      <c r="G54"/>
      <c r="H54"/>
    </row>
    <row r="55" spans="1:8" ht="12.75">
      <c r="A55" s="6" t="s">
        <v>417</v>
      </c>
      <c r="B55" s="17">
        <v>9</v>
      </c>
      <c r="C55" s="17">
        <v>8</v>
      </c>
      <c r="D55" s="17">
        <v>3</v>
      </c>
      <c r="E55"/>
      <c r="F55"/>
      <c r="G55"/>
      <c r="H55"/>
    </row>
    <row r="56" spans="1:8" ht="12.75">
      <c r="A56" s="6" t="s">
        <v>418</v>
      </c>
      <c r="B56" s="17">
        <v>0</v>
      </c>
      <c r="C56" s="17">
        <v>0</v>
      </c>
      <c r="D56" s="17">
        <v>0</v>
      </c>
      <c r="E56"/>
      <c r="F56"/>
      <c r="G56"/>
      <c r="H56"/>
    </row>
    <row r="57" spans="1:8" ht="12.75">
      <c r="A57" s="6" t="s">
        <v>419</v>
      </c>
      <c r="B57" s="17">
        <v>2</v>
      </c>
      <c r="C57" s="17">
        <v>3</v>
      </c>
      <c r="D57" s="17">
        <v>1</v>
      </c>
      <c r="E57"/>
      <c r="F57"/>
      <c r="G57"/>
      <c r="H57"/>
    </row>
    <row r="58" spans="1:8" ht="12.75">
      <c r="A58" s="6" t="s">
        <v>420</v>
      </c>
      <c r="B58" s="17">
        <v>3</v>
      </c>
      <c r="C58" s="17">
        <v>5</v>
      </c>
      <c r="D58" s="17">
        <v>4</v>
      </c>
      <c r="E58"/>
      <c r="F58"/>
      <c r="G58"/>
      <c r="H58"/>
    </row>
    <row r="59" spans="1:8" ht="12.75">
      <c r="A59" s="6" t="s">
        <v>421</v>
      </c>
      <c r="B59" s="17">
        <v>2</v>
      </c>
      <c r="C59" s="17">
        <v>3</v>
      </c>
      <c r="D59" s="17">
        <v>0</v>
      </c>
      <c r="E59"/>
      <c r="F59"/>
      <c r="G59"/>
      <c r="H59"/>
    </row>
    <row r="60" spans="1:8" ht="12.75">
      <c r="A60" s="6" t="s">
        <v>422</v>
      </c>
      <c r="B60" s="17">
        <v>2</v>
      </c>
      <c r="C60" s="17">
        <v>0</v>
      </c>
      <c r="D60" s="17">
        <v>0</v>
      </c>
      <c r="E60"/>
      <c r="F60"/>
      <c r="G60"/>
      <c r="H60"/>
    </row>
    <row r="61" spans="1:8" ht="12.75">
      <c r="A61" s="6" t="s">
        <v>423</v>
      </c>
      <c r="B61" s="17">
        <v>6</v>
      </c>
      <c r="C61" s="17">
        <v>9</v>
      </c>
      <c r="D61" s="17">
        <v>5</v>
      </c>
      <c r="E61"/>
      <c r="F61"/>
      <c r="G61"/>
      <c r="H61"/>
    </row>
    <row r="62" spans="1:8" ht="12.75">
      <c r="A62" s="6" t="s">
        <v>424</v>
      </c>
      <c r="B62" s="17">
        <v>2</v>
      </c>
      <c r="C62" s="17">
        <v>1</v>
      </c>
      <c r="D62" s="17">
        <v>0</v>
      </c>
      <c r="E62"/>
      <c r="F62"/>
      <c r="G62"/>
      <c r="H62"/>
    </row>
    <row r="63" spans="1:8" ht="12.75">
      <c r="A63" s="6" t="s">
        <v>494</v>
      </c>
      <c r="B63" s="17">
        <v>0</v>
      </c>
      <c r="C63" s="17">
        <v>1</v>
      </c>
      <c r="D63" s="17">
        <v>0</v>
      </c>
      <c r="E63"/>
      <c r="F63"/>
      <c r="G63"/>
      <c r="H63"/>
    </row>
    <row r="64" spans="1:8" ht="12.75">
      <c r="A64" s="6" t="s">
        <v>425</v>
      </c>
      <c r="B64" s="17">
        <v>1</v>
      </c>
      <c r="C64" s="17">
        <v>2</v>
      </c>
      <c r="D64" s="17">
        <v>2</v>
      </c>
      <c r="E64"/>
      <c r="F64"/>
      <c r="G64"/>
      <c r="H64"/>
    </row>
    <row r="65" spans="1:8" ht="12.75">
      <c r="A65" s="6" t="s">
        <v>426</v>
      </c>
      <c r="B65" s="17">
        <v>9</v>
      </c>
      <c r="C65" s="17">
        <v>10</v>
      </c>
      <c r="D65" s="17">
        <v>3</v>
      </c>
      <c r="E65"/>
      <c r="F65"/>
      <c r="G65"/>
      <c r="H65"/>
    </row>
    <row r="66" spans="1:8" ht="12.75">
      <c r="A66" s="6" t="s">
        <v>427</v>
      </c>
      <c r="B66" s="17">
        <v>0</v>
      </c>
      <c r="C66" s="17">
        <v>1</v>
      </c>
      <c r="D66" s="17">
        <v>0</v>
      </c>
      <c r="E66"/>
      <c r="F66"/>
      <c r="G66"/>
      <c r="H66"/>
    </row>
    <row r="67" spans="1:8" ht="12.75">
      <c r="A67" s="6" t="s">
        <v>428</v>
      </c>
      <c r="B67" s="17">
        <v>1</v>
      </c>
      <c r="C67" s="17">
        <v>1</v>
      </c>
      <c r="D67" s="17">
        <v>0</v>
      </c>
      <c r="E67"/>
      <c r="F67"/>
      <c r="G67"/>
      <c r="H67"/>
    </row>
    <row r="68" spans="1:8" ht="12.75">
      <c r="A68" s="6" t="s">
        <v>429</v>
      </c>
      <c r="B68" s="17">
        <v>0</v>
      </c>
      <c r="C68" s="17">
        <v>0</v>
      </c>
      <c r="D68" s="17">
        <v>0</v>
      </c>
      <c r="E68"/>
      <c r="F68"/>
      <c r="G68"/>
      <c r="H68"/>
    </row>
    <row r="69" spans="1:8" ht="12.75">
      <c r="A69" s="6" t="s">
        <v>430</v>
      </c>
      <c r="B69" s="17">
        <v>7</v>
      </c>
      <c r="C69" s="17">
        <v>4</v>
      </c>
      <c r="D69" s="17">
        <v>4</v>
      </c>
      <c r="E69"/>
      <c r="F69"/>
      <c r="G69"/>
      <c r="H69"/>
    </row>
    <row r="70" spans="1:8" ht="12.75">
      <c r="A70" s="6" t="s">
        <v>431</v>
      </c>
      <c r="B70" s="17">
        <v>0</v>
      </c>
      <c r="C70" s="17">
        <v>1</v>
      </c>
      <c r="D70" s="17">
        <v>0</v>
      </c>
      <c r="E70"/>
      <c r="F70"/>
      <c r="G70"/>
      <c r="H70"/>
    </row>
    <row r="71" spans="1:8" ht="12.75">
      <c r="A71" s="6" t="s">
        <v>432</v>
      </c>
      <c r="B71" s="17">
        <v>2</v>
      </c>
      <c r="C71" s="17">
        <v>0</v>
      </c>
      <c r="D71" s="17">
        <v>0</v>
      </c>
      <c r="E71"/>
      <c r="F71"/>
      <c r="G71"/>
      <c r="H71"/>
    </row>
    <row r="72" spans="1:8" ht="12.75">
      <c r="A72" s="6" t="s">
        <v>433</v>
      </c>
      <c r="B72" s="17">
        <v>2</v>
      </c>
      <c r="C72" s="17">
        <v>1</v>
      </c>
      <c r="D72" s="17">
        <v>1</v>
      </c>
      <c r="E72"/>
      <c r="F72"/>
      <c r="G72"/>
      <c r="H72"/>
    </row>
    <row r="73" spans="1:8" ht="12.75">
      <c r="A73" s="6" t="s">
        <v>434</v>
      </c>
      <c r="B73" s="17">
        <v>31</v>
      </c>
      <c r="C73" s="17">
        <v>23</v>
      </c>
      <c r="D73" s="17">
        <v>29</v>
      </c>
      <c r="E73"/>
      <c r="F73"/>
      <c r="G73"/>
      <c r="H73"/>
    </row>
    <row r="74" spans="1:8" s="34" customFormat="1" ht="12.75">
      <c r="A74" s="6" t="s">
        <v>435</v>
      </c>
      <c r="B74" s="17">
        <v>7</v>
      </c>
      <c r="C74" s="17">
        <v>8</v>
      </c>
      <c r="D74" s="17">
        <v>5</v>
      </c>
      <c r="E74"/>
      <c r="F74"/>
      <c r="G74"/>
      <c r="H74"/>
    </row>
    <row r="75" spans="1:8" ht="12.75">
      <c r="A75" s="6" t="s">
        <v>436</v>
      </c>
      <c r="B75" s="17">
        <v>5</v>
      </c>
      <c r="C75" s="17">
        <v>6</v>
      </c>
      <c r="D75" s="17">
        <v>6</v>
      </c>
      <c r="E75"/>
      <c r="F75"/>
      <c r="G75"/>
      <c r="H75"/>
    </row>
    <row r="76" spans="1:8" ht="12.75">
      <c r="A76" s="6" t="s">
        <v>437</v>
      </c>
      <c r="B76" s="17">
        <v>2</v>
      </c>
      <c r="C76" s="17">
        <v>1</v>
      </c>
      <c r="D76" s="17">
        <v>0</v>
      </c>
      <c r="E76"/>
      <c r="F76"/>
      <c r="G76"/>
      <c r="H76"/>
    </row>
    <row r="77" spans="1:8" ht="12.75">
      <c r="A77" s="6" t="s">
        <v>438</v>
      </c>
      <c r="B77" s="17">
        <v>3</v>
      </c>
      <c r="C77" s="17">
        <v>0</v>
      </c>
      <c r="D77" s="17">
        <v>3</v>
      </c>
      <c r="E77"/>
      <c r="F77"/>
      <c r="G77"/>
      <c r="H77"/>
    </row>
    <row r="78" spans="1:8" ht="12.75">
      <c r="A78" s="6" t="s">
        <v>439</v>
      </c>
      <c r="B78" s="17">
        <v>11</v>
      </c>
      <c r="C78" s="17">
        <v>8</v>
      </c>
      <c r="D78" s="17">
        <v>9</v>
      </c>
      <c r="E78"/>
      <c r="F78"/>
      <c r="G78"/>
      <c r="H78"/>
    </row>
    <row r="79" spans="1:8" ht="12.75">
      <c r="A79" s="6" t="s">
        <v>440</v>
      </c>
      <c r="B79" s="17">
        <v>0</v>
      </c>
      <c r="C79" s="17">
        <v>1</v>
      </c>
      <c r="D79" s="17">
        <v>0</v>
      </c>
      <c r="E79"/>
      <c r="F79"/>
      <c r="G79"/>
      <c r="H79"/>
    </row>
    <row r="80" spans="1:8" ht="12.75">
      <c r="A80" s="6" t="s">
        <v>441</v>
      </c>
      <c r="B80" s="17">
        <v>1</v>
      </c>
      <c r="C80" s="17">
        <v>1</v>
      </c>
      <c r="D80" s="17">
        <v>0</v>
      </c>
      <c r="E80"/>
      <c r="F80"/>
      <c r="G80"/>
      <c r="H80"/>
    </row>
    <row r="81" spans="1:8" ht="12.75">
      <c r="A81" s="6" t="s">
        <v>442</v>
      </c>
      <c r="B81" s="17">
        <v>3</v>
      </c>
      <c r="C81" s="17">
        <v>1</v>
      </c>
      <c r="D81" s="17">
        <v>0</v>
      </c>
      <c r="E81"/>
      <c r="F81"/>
      <c r="G81"/>
      <c r="H81"/>
    </row>
    <row r="82" spans="1:8" ht="12.75">
      <c r="A82" s="6" t="s">
        <v>443</v>
      </c>
      <c r="B82" s="17">
        <v>1</v>
      </c>
      <c r="C82" s="17">
        <v>0</v>
      </c>
      <c r="D82" s="17">
        <v>1</v>
      </c>
      <c r="E82"/>
      <c r="F82"/>
      <c r="G82"/>
      <c r="H82"/>
    </row>
    <row r="83" spans="1:8" ht="12.75">
      <c r="A83" s="6" t="s">
        <v>444</v>
      </c>
      <c r="B83" s="17">
        <v>6</v>
      </c>
      <c r="C83" s="17">
        <v>9</v>
      </c>
      <c r="D83" s="17">
        <v>4</v>
      </c>
      <c r="E83"/>
      <c r="F83"/>
      <c r="G83"/>
      <c r="H83"/>
    </row>
    <row r="84" spans="1:8" ht="12.75">
      <c r="A84" s="6" t="s">
        <v>445</v>
      </c>
      <c r="B84" s="17">
        <v>6</v>
      </c>
      <c r="C84" s="17">
        <v>4</v>
      </c>
      <c r="D84" s="17">
        <v>4</v>
      </c>
      <c r="E84"/>
      <c r="F84"/>
      <c r="G84"/>
      <c r="H84"/>
    </row>
    <row r="85" spans="1:8" s="34" customFormat="1" ht="12.75">
      <c r="A85" s="6" t="s">
        <v>446</v>
      </c>
      <c r="B85" s="17">
        <v>0</v>
      </c>
      <c r="C85" s="17">
        <v>1</v>
      </c>
      <c r="D85" s="17">
        <v>0</v>
      </c>
      <c r="E85"/>
      <c r="F85"/>
      <c r="G85"/>
      <c r="H85"/>
    </row>
    <row r="86" spans="1:8" ht="12.75">
      <c r="A86" s="6" t="s">
        <v>447</v>
      </c>
      <c r="B86" s="17">
        <v>2</v>
      </c>
      <c r="C86" s="17">
        <v>2</v>
      </c>
      <c r="D86" s="17">
        <v>3</v>
      </c>
      <c r="E86"/>
      <c r="F86"/>
      <c r="G86"/>
      <c r="H86"/>
    </row>
    <row r="87" spans="1:8" ht="12.75">
      <c r="A87" s="6" t="s">
        <v>448</v>
      </c>
      <c r="B87" s="17">
        <v>0</v>
      </c>
      <c r="C87" s="17">
        <v>0</v>
      </c>
      <c r="D87" s="17">
        <v>0</v>
      </c>
      <c r="E87"/>
      <c r="F87"/>
      <c r="G87"/>
      <c r="H87"/>
    </row>
    <row r="88" spans="1:8" ht="12.75">
      <c r="A88" s="6" t="s">
        <v>449</v>
      </c>
      <c r="B88" s="17">
        <v>0</v>
      </c>
      <c r="C88" s="17">
        <v>4</v>
      </c>
      <c r="D88" s="17">
        <v>0</v>
      </c>
      <c r="E88"/>
      <c r="F88"/>
      <c r="G88"/>
      <c r="H88"/>
    </row>
    <row r="89" spans="1:8" ht="12.75">
      <c r="A89" s="6" t="s">
        <v>450</v>
      </c>
      <c r="B89" s="17">
        <v>1</v>
      </c>
      <c r="C89" s="17">
        <v>0</v>
      </c>
      <c r="D89" s="17">
        <v>0</v>
      </c>
      <c r="E89"/>
      <c r="F89"/>
      <c r="G89"/>
      <c r="H89"/>
    </row>
    <row r="90" spans="1:8" ht="12.75">
      <c r="A90" s="6" t="s">
        <v>451</v>
      </c>
      <c r="B90" s="17">
        <v>1</v>
      </c>
      <c r="C90" s="17">
        <v>4</v>
      </c>
      <c r="D90" s="17">
        <v>5</v>
      </c>
      <c r="E90"/>
      <c r="F90"/>
      <c r="G90"/>
      <c r="H90"/>
    </row>
    <row r="91" spans="1:8" ht="12.75">
      <c r="A91" s="6" t="s">
        <v>452</v>
      </c>
      <c r="B91" s="17">
        <v>0</v>
      </c>
      <c r="C91" s="17">
        <v>0</v>
      </c>
      <c r="D91" s="17">
        <v>0</v>
      </c>
      <c r="E91"/>
      <c r="F91"/>
      <c r="G91"/>
      <c r="H91"/>
    </row>
    <row r="92" spans="1:8" ht="12.75">
      <c r="A92" s="6" t="s">
        <v>453</v>
      </c>
      <c r="B92" s="17">
        <v>2</v>
      </c>
      <c r="C92" s="17">
        <v>0</v>
      </c>
      <c r="D92" s="17">
        <v>1</v>
      </c>
      <c r="E92"/>
      <c r="F92"/>
      <c r="G92"/>
      <c r="H92"/>
    </row>
    <row r="93" spans="1:8" ht="12.75">
      <c r="A93" s="6" t="s">
        <v>455</v>
      </c>
      <c r="B93" s="17">
        <v>4</v>
      </c>
      <c r="C93" s="17">
        <v>0</v>
      </c>
      <c r="D93" s="17">
        <v>1</v>
      </c>
      <c r="E93"/>
      <c r="F93"/>
      <c r="G93"/>
      <c r="H93"/>
    </row>
    <row r="94" spans="1:8" ht="12.75">
      <c r="A94" s="6" t="s">
        <v>456</v>
      </c>
      <c r="B94" s="17">
        <v>0</v>
      </c>
      <c r="C94" s="17">
        <v>0</v>
      </c>
      <c r="D94" s="17">
        <v>2</v>
      </c>
      <c r="E94"/>
      <c r="F94"/>
      <c r="G94"/>
      <c r="H94"/>
    </row>
    <row r="95" spans="1:8" ht="12.75">
      <c r="A95" s="6" t="s">
        <v>457</v>
      </c>
      <c r="B95" s="17">
        <v>3</v>
      </c>
      <c r="C95" s="17">
        <v>5</v>
      </c>
      <c r="D95" s="17">
        <v>2</v>
      </c>
      <c r="E95"/>
      <c r="F95"/>
      <c r="G95"/>
      <c r="H95"/>
    </row>
    <row r="96" spans="1:8" ht="12.75">
      <c r="A96" s="6" t="s">
        <v>458</v>
      </c>
      <c r="B96" s="17">
        <v>2</v>
      </c>
      <c r="C96" s="17">
        <v>4</v>
      </c>
      <c r="D96" s="17">
        <v>2</v>
      </c>
      <c r="E96"/>
      <c r="F96"/>
      <c r="G96"/>
      <c r="H96"/>
    </row>
    <row r="97" spans="1:8" ht="12.75">
      <c r="A97" s="6" t="s">
        <v>459</v>
      </c>
      <c r="B97" s="17">
        <v>1</v>
      </c>
      <c r="C97" s="17">
        <v>1</v>
      </c>
      <c r="D97" s="17">
        <v>0</v>
      </c>
      <c r="E97"/>
      <c r="F97"/>
      <c r="G97"/>
      <c r="H97"/>
    </row>
    <row r="98" spans="1:8" ht="12.75">
      <c r="A98" s="6" t="s">
        <v>460</v>
      </c>
      <c r="B98" s="17">
        <v>6</v>
      </c>
      <c r="C98" s="17">
        <v>6</v>
      </c>
      <c r="D98" s="17">
        <v>6</v>
      </c>
      <c r="E98"/>
      <c r="F98"/>
      <c r="G98"/>
      <c r="H98"/>
    </row>
    <row r="99" spans="1:8" ht="12.75">
      <c r="A99" s="6" t="s">
        <v>228</v>
      </c>
      <c r="B99" s="17">
        <v>1</v>
      </c>
      <c r="C99" s="17">
        <v>0</v>
      </c>
      <c r="D99" s="17">
        <v>0</v>
      </c>
      <c r="E99"/>
      <c r="F99"/>
      <c r="G99"/>
      <c r="H99"/>
    </row>
    <row r="100" spans="1:8" ht="12.75">
      <c r="A100" s="6" t="s">
        <v>461</v>
      </c>
      <c r="B100" s="17">
        <v>0</v>
      </c>
      <c r="C100" s="17">
        <v>0</v>
      </c>
      <c r="D100" s="17">
        <v>0</v>
      </c>
      <c r="E100"/>
      <c r="F100"/>
      <c r="G100"/>
      <c r="H100"/>
    </row>
    <row r="101" spans="1:8" ht="12.75">
      <c r="A101" s="6" t="s">
        <v>462</v>
      </c>
      <c r="B101" s="17">
        <v>0</v>
      </c>
      <c r="C101" s="17">
        <v>2</v>
      </c>
      <c r="D101" s="17">
        <v>0</v>
      </c>
      <c r="E101"/>
      <c r="F101"/>
      <c r="G101"/>
      <c r="H101"/>
    </row>
    <row r="102" spans="1:8" ht="12.75">
      <c r="A102" s="6" t="s">
        <v>463</v>
      </c>
      <c r="B102" s="17">
        <v>170</v>
      </c>
      <c r="C102" s="17">
        <v>165</v>
      </c>
      <c r="D102" s="17">
        <v>151</v>
      </c>
      <c r="E102"/>
      <c r="F102"/>
      <c r="G102"/>
      <c r="H102"/>
    </row>
    <row r="103" spans="1:8" ht="12.75">
      <c r="A103" s="6" t="s">
        <v>464</v>
      </c>
      <c r="B103" s="17">
        <v>7</v>
      </c>
      <c r="C103" s="17">
        <v>9</v>
      </c>
      <c r="D103" s="17">
        <v>8</v>
      </c>
      <c r="E103"/>
      <c r="F103"/>
      <c r="G103"/>
      <c r="H103"/>
    </row>
    <row r="104" spans="1:8" ht="12.75">
      <c r="A104" s="6" t="s">
        <v>465</v>
      </c>
      <c r="B104" s="17">
        <v>1</v>
      </c>
      <c r="C104" s="17">
        <v>0</v>
      </c>
      <c r="D104" s="17">
        <v>0</v>
      </c>
      <c r="E104"/>
      <c r="F104"/>
      <c r="G104"/>
      <c r="H104"/>
    </row>
    <row r="105" spans="1:8" ht="12.75">
      <c r="A105" s="6" t="s">
        <v>466</v>
      </c>
      <c r="B105" s="17">
        <v>0</v>
      </c>
      <c r="C105" s="17">
        <v>0</v>
      </c>
      <c r="D105" s="17">
        <v>0</v>
      </c>
      <c r="E105"/>
      <c r="F105"/>
      <c r="G105"/>
      <c r="H105"/>
    </row>
    <row r="106" spans="1:8" ht="12.75">
      <c r="A106" s="6" t="s">
        <v>467</v>
      </c>
      <c r="B106" s="17">
        <v>3</v>
      </c>
      <c r="C106" s="17">
        <v>3</v>
      </c>
      <c r="D106" s="17">
        <v>0</v>
      </c>
      <c r="E106"/>
      <c r="F106"/>
      <c r="G106"/>
      <c r="H106"/>
    </row>
    <row r="107" spans="1:8" ht="12.75">
      <c r="A107" s="6" t="s">
        <v>468</v>
      </c>
      <c r="B107" s="17">
        <v>3</v>
      </c>
      <c r="C107" s="17">
        <v>1</v>
      </c>
      <c r="D107" s="17">
        <v>4</v>
      </c>
      <c r="E107"/>
      <c r="F107"/>
      <c r="G107"/>
      <c r="H107"/>
    </row>
    <row r="108" spans="1:8" ht="12.75">
      <c r="A108" s="6" t="s">
        <v>469</v>
      </c>
      <c r="B108" s="17">
        <v>0</v>
      </c>
      <c r="C108" s="17">
        <v>2</v>
      </c>
      <c r="D108" s="17">
        <v>2</v>
      </c>
      <c r="E108"/>
      <c r="F108"/>
      <c r="G108"/>
      <c r="H108"/>
    </row>
    <row r="109" spans="1:8" ht="12.75">
      <c r="A109" s="6" t="s">
        <v>249</v>
      </c>
      <c r="B109" s="17">
        <v>0</v>
      </c>
      <c r="C109" s="17">
        <v>0</v>
      </c>
      <c r="D109" s="17">
        <v>1</v>
      </c>
      <c r="E109"/>
      <c r="F109"/>
      <c r="G109"/>
      <c r="H109"/>
    </row>
    <row r="110" spans="1:8" ht="12.75">
      <c r="A110" s="6" t="s">
        <v>470</v>
      </c>
      <c r="B110" s="17">
        <v>14</v>
      </c>
      <c r="C110" s="17">
        <v>22</v>
      </c>
      <c r="D110" s="17">
        <v>15</v>
      </c>
      <c r="E110"/>
      <c r="F110"/>
      <c r="G110"/>
      <c r="H110"/>
    </row>
    <row r="111" spans="1:8" ht="12.75">
      <c r="A111" s="6" t="s">
        <v>471</v>
      </c>
      <c r="B111" s="17">
        <v>3</v>
      </c>
      <c r="C111" s="17">
        <v>3</v>
      </c>
      <c r="D111" s="17">
        <v>3</v>
      </c>
      <c r="E111"/>
      <c r="F111"/>
      <c r="G111"/>
      <c r="H111"/>
    </row>
    <row r="112" spans="1:8" ht="12.75">
      <c r="A112" s="6" t="s">
        <v>472</v>
      </c>
      <c r="B112" s="17">
        <v>2</v>
      </c>
      <c r="C112" s="17">
        <v>2</v>
      </c>
      <c r="D112" s="17">
        <v>2</v>
      </c>
      <c r="E112"/>
      <c r="F112"/>
      <c r="G112"/>
      <c r="H112"/>
    </row>
    <row r="113" spans="1:8" ht="12.75">
      <c r="A113" s="6" t="s">
        <v>473</v>
      </c>
      <c r="B113" s="17">
        <v>1</v>
      </c>
      <c r="C113" s="17">
        <v>3</v>
      </c>
      <c r="D113" s="17">
        <v>0</v>
      </c>
      <c r="E113"/>
      <c r="F113"/>
      <c r="G113"/>
      <c r="H113"/>
    </row>
    <row r="114" spans="1:8" ht="12.75">
      <c r="A114" s="6" t="s">
        <v>474</v>
      </c>
      <c r="B114" s="17">
        <v>7</v>
      </c>
      <c r="C114" s="17">
        <v>4</v>
      </c>
      <c r="D114" s="17">
        <v>2</v>
      </c>
      <c r="E114"/>
      <c r="F114"/>
      <c r="G114"/>
      <c r="H114"/>
    </row>
    <row r="115" spans="1:8" ht="12.75">
      <c r="A115" s="6" t="s">
        <v>475</v>
      </c>
      <c r="B115" s="17">
        <v>5</v>
      </c>
      <c r="C115" s="17">
        <v>1</v>
      </c>
      <c r="D115" s="17">
        <v>4</v>
      </c>
      <c r="E115"/>
      <c r="F115"/>
      <c r="G115"/>
      <c r="H115"/>
    </row>
    <row r="116" spans="1:8" ht="12.75">
      <c r="A116" s="6" t="s">
        <v>476</v>
      </c>
      <c r="B116" s="17">
        <v>12</v>
      </c>
      <c r="C116" s="17">
        <v>15</v>
      </c>
      <c r="D116" s="17">
        <v>17</v>
      </c>
      <c r="E116"/>
      <c r="F116"/>
      <c r="G116"/>
      <c r="H116"/>
    </row>
    <row r="117" spans="1:8" ht="12.75">
      <c r="A117" s="6" t="s">
        <v>477</v>
      </c>
      <c r="B117" s="17">
        <v>3</v>
      </c>
      <c r="C117" s="17">
        <v>3</v>
      </c>
      <c r="D117" s="17">
        <v>1</v>
      </c>
      <c r="E117"/>
      <c r="F117"/>
      <c r="G117"/>
      <c r="H117"/>
    </row>
    <row r="118" spans="1:8" ht="12.75">
      <c r="A118" s="6" t="s">
        <v>478</v>
      </c>
      <c r="B118" s="17">
        <v>3</v>
      </c>
      <c r="C118" s="17">
        <v>1</v>
      </c>
      <c r="D118" s="17">
        <v>2</v>
      </c>
      <c r="E118"/>
      <c r="F118"/>
      <c r="G118"/>
      <c r="H118"/>
    </row>
    <row r="119" spans="1:8" ht="12.75">
      <c r="A119" s="6" t="s">
        <v>479</v>
      </c>
      <c r="B119" s="17">
        <v>1</v>
      </c>
      <c r="C119" s="17">
        <v>1</v>
      </c>
      <c r="D119" s="17">
        <v>1</v>
      </c>
      <c r="E119"/>
      <c r="F119"/>
      <c r="G119"/>
      <c r="H119"/>
    </row>
    <row r="120" spans="1:8" ht="12.75">
      <c r="A120" s="6" t="s">
        <v>480</v>
      </c>
      <c r="B120" s="17">
        <v>1</v>
      </c>
      <c r="C120" s="17">
        <v>0</v>
      </c>
      <c r="D120" s="17">
        <v>0</v>
      </c>
      <c r="E120"/>
      <c r="F120"/>
      <c r="G120"/>
      <c r="H120"/>
    </row>
    <row r="121" spans="1:8" ht="12.75">
      <c r="A121" s="6" t="s">
        <v>481</v>
      </c>
      <c r="B121" s="17">
        <v>3</v>
      </c>
      <c r="C121" s="17">
        <v>2</v>
      </c>
      <c r="D121" s="17">
        <v>3</v>
      </c>
      <c r="E121"/>
      <c r="F121"/>
      <c r="G121"/>
      <c r="H121"/>
    </row>
    <row r="122" spans="1:8" ht="12.75">
      <c r="A122" s="6" t="s">
        <v>482</v>
      </c>
      <c r="B122" s="17">
        <v>14</v>
      </c>
      <c r="C122" s="17">
        <v>17</v>
      </c>
      <c r="D122" s="17">
        <v>8</v>
      </c>
      <c r="E122"/>
      <c r="F122"/>
      <c r="G122"/>
      <c r="H122"/>
    </row>
    <row r="123" spans="1:8" ht="12.75">
      <c r="A123" s="6" t="s">
        <v>483</v>
      </c>
      <c r="B123" s="17">
        <v>4</v>
      </c>
      <c r="C123" s="17">
        <v>3</v>
      </c>
      <c r="D123" s="17">
        <v>3</v>
      </c>
      <c r="E123"/>
      <c r="F123"/>
      <c r="G123"/>
      <c r="H123"/>
    </row>
    <row r="124" spans="1:8" ht="12.75">
      <c r="A124" s="6" t="s">
        <v>484</v>
      </c>
      <c r="B124" s="17">
        <v>1</v>
      </c>
      <c r="C124" s="17">
        <v>2</v>
      </c>
      <c r="D124" s="17">
        <v>1</v>
      </c>
      <c r="E124"/>
      <c r="F124"/>
      <c r="G124"/>
      <c r="H124"/>
    </row>
    <row r="125" spans="1:8" ht="12.75">
      <c r="A125" s="6" t="s">
        <v>485</v>
      </c>
      <c r="B125" s="17">
        <v>3</v>
      </c>
      <c r="C125" s="17">
        <v>1</v>
      </c>
      <c r="D125" s="17">
        <v>1</v>
      </c>
      <c r="E125"/>
      <c r="F125"/>
      <c r="G125"/>
      <c r="H125"/>
    </row>
    <row r="126" spans="1:8" ht="12.75">
      <c r="A126" s="6" t="s">
        <v>486</v>
      </c>
      <c r="B126" s="17">
        <v>5</v>
      </c>
      <c r="C126" s="17">
        <v>3</v>
      </c>
      <c r="D126" s="17">
        <v>4</v>
      </c>
      <c r="E126"/>
      <c r="F126"/>
      <c r="G126"/>
      <c r="H126"/>
    </row>
    <row r="127" spans="1:8" ht="12.75">
      <c r="A127" s="6" t="s">
        <v>487</v>
      </c>
      <c r="B127" s="17">
        <v>0</v>
      </c>
      <c r="C127" s="17">
        <v>3</v>
      </c>
      <c r="D127" s="17">
        <v>1</v>
      </c>
      <c r="E127"/>
      <c r="F127"/>
      <c r="G127"/>
      <c r="H127"/>
    </row>
    <row r="128" spans="1:8" ht="12.75">
      <c r="A128" s="6" t="s">
        <v>488</v>
      </c>
      <c r="B128" s="17">
        <v>2</v>
      </c>
      <c r="C128" s="17">
        <v>0</v>
      </c>
      <c r="D128" s="17">
        <v>1</v>
      </c>
      <c r="E128"/>
      <c r="F128"/>
      <c r="G128"/>
      <c r="H128"/>
    </row>
    <row r="129" spans="1:8" ht="12.75">
      <c r="A129" s="6" t="s">
        <v>489</v>
      </c>
      <c r="B129" s="17">
        <v>3</v>
      </c>
      <c r="C129" s="17">
        <v>5</v>
      </c>
      <c r="D129" s="17">
        <v>5</v>
      </c>
      <c r="E129"/>
      <c r="F129"/>
      <c r="G129"/>
      <c r="H129"/>
    </row>
    <row r="130" spans="1:8" ht="13.5" thickBot="1">
      <c r="A130" s="15" t="s">
        <v>60</v>
      </c>
      <c r="B130" s="16">
        <f>SUM(B28:B129)</f>
        <v>475</v>
      </c>
      <c r="C130" s="16">
        <f>SUM(C28:C129)</f>
        <v>472</v>
      </c>
      <c r="D130" s="16">
        <f>SUM(D28:D129)</f>
        <v>395</v>
      </c>
      <c r="E130"/>
      <c r="F130"/>
      <c r="G130"/>
      <c r="H130"/>
    </row>
    <row r="131" ht="12.75" thickTop="1">
      <c r="A131" s="32" t="s">
        <v>6</v>
      </c>
    </row>
    <row r="133" ht="18">
      <c r="A133" s="33" t="s">
        <v>503</v>
      </c>
    </row>
    <row r="134" spans="1:11" ht="12.75">
      <c r="A134" s="12" t="s">
        <v>365</v>
      </c>
      <c r="B134" s="14">
        <v>2014</v>
      </c>
      <c r="C134" s="14">
        <v>2015</v>
      </c>
      <c r="D134" s="14">
        <v>2016</v>
      </c>
      <c r="F134" s="12" t="s">
        <v>366</v>
      </c>
      <c r="G134" s="14">
        <v>2014</v>
      </c>
      <c r="H134" s="14">
        <v>2015</v>
      </c>
      <c r="J134" s="12" t="s">
        <v>366</v>
      </c>
      <c r="K134" s="14">
        <v>2016</v>
      </c>
    </row>
    <row r="135" spans="1:11" ht="12.75">
      <c r="A135" s="6" t="s">
        <v>367</v>
      </c>
      <c r="B135" s="17">
        <v>0</v>
      </c>
      <c r="C135" s="17">
        <v>0</v>
      </c>
      <c r="D135" s="17">
        <v>1</v>
      </c>
      <c r="F135" s="6" t="s">
        <v>370</v>
      </c>
      <c r="G135" s="22">
        <f>SUM(B159,B168,B187,B193,B215)</f>
        <v>33</v>
      </c>
      <c r="H135" s="22">
        <f>SUM(C159,C168,C187,C193,C215)</f>
        <v>28</v>
      </c>
      <c r="J135" s="51" t="s">
        <v>692</v>
      </c>
      <c r="K135" s="8">
        <f>SUM(D135,D137,D140,D149,D161,D185,D189,D173,D214,D218,D221,D176)</f>
        <v>178</v>
      </c>
    </row>
    <row r="136" spans="1:11" ht="12.75">
      <c r="A136" s="6" t="s">
        <v>369</v>
      </c>
      <c r="B136" s="17">
        <v>0</v>
      </c>
      <c r="C136" s="17">
        <v>2</v>
      </c>
      <c r="D136" s="17">
        <v>0</v>
      </c>
      <c r="F136" s="6" t="s">
        <v>368</v>
      </c>
      <c r="G136" s="22">
        <f>SUM(B146,B171)</f>
        <v>5</v>
      </c>
      <c r="H136" s="22">
        <f>SUM(C146,C171)</f>
        <v>61</v>
      </c>
      <c r="J136" s="51" t="s">
        <v>694</v>
      </c>
      <c r="K136" s="8">
        <f>SUM(D155,D160,D186,D205,D175,D219,D236,D228)</f>
        <v>1237</v>
      </c>
    </row>
    <row r="137" spans="1:11" ht="12.75">
      <c r="A137" s="6" t="s">
        <v>371</v>
      </c>
      <c r="B137" s="17">
        <v>1</v>
      </c>
      <c r="C137" s="17">
        <v>0</v>
      </c>
      <c r="D137" s="17">
        <v>7</v>
      </c>
      <c r="F137" s="6" t="s">
        <v>372</v>
      </c>
      <c r="G137" s="22">
        <f>SUM(B137,B149,B173,B214)</f>
        <v>4</v>
      </c>
      <c r="H137" s="22">
        <f>SUM(C137,C149,C173,C214)</f>
        <v>9</v>
      </c>
      <c r="J137" s="51" t="s">
        <v>376</v>
      </c>
      <c r="K137" s="8">
        <f>SUM(D156,D165,D182,D203)</f>
        <v>60</v>
      </c>
    </row>
    <row r="138" spans="1:11" ht="12.75">
      <c r="A138" s="6" t="s">
        <v>373</v>
      </c>
      <c r="B138" s="17">
        <v>0</v>
      </c>
      <c r="C138" s="17">
        <v>2</v>
      </c>
      <c r="D138" s="17">
        <v>1</v>
      </c>
      <c r="F138" s="6" t="s">
        <v>374</v>
      </c>
      <c r="G138" s="22">
        <f>SUM(B155,B205,B219,B236)</f>
        <v>18</v>
      </c>
      <c r="H138" s="22">
        <f>SUM(C155,C205,C219,C236)</f>
        <v>20</v>
      </c>
      <c r="J138" s="51" t="s">
        <v>695</v>
      </c>
      <c r="K138" s="8">
        <f>SUM(D152,D164,D183,D184,D188,D191)</f>
        <v>1002</v>
      </c>
    </row>
    <row r="139" spans="1:11" ht="12.75">
      <c r="A139" s="6" t="s">
        <v>375</v>
      </c>
      <c r="B139" s="17">
        <v>2</v>
      </c>
      <c r="C139" s="17">
        <v>3</v>
      </c>
      <c r="D139" s="17">
        <v>2</v>
      </c>
      <c r="F139" s="6" t="s">
        <v>376</v>
      </c>
      <c r="G139" s="22">
        <f>SUM(B156,B165,B182,B203)</f>
        <v>67</v>
      </c>
      <c r="H139" s="22">
        <f>SUM(C156,C165,C182,C203)</f>
        <v>52</v>
      </c>
      <c r="J139" s="51" t="s">
        <v>382</v>
      </c>
      <c r="K139" s="8">
        <f>SUM(D154)</f>
        <v>0</v>
      </c>
    </row>
    <row r="140" spans="1:11" ht="12.75">
      <c r="A140" s="6" t="s">
        <v>377</v>
      </c>
      <c r="B140" s="17">
        <v>27</v>
      </c>
      <c r="C140" s="17">
        <v>37</v>
      </c>
      <c r="D140" s="17">
        <v>17</v>
      </c>
      <c r="F140" s="6" t="s">
        <v>378</v>
      </c>
      <c r="G140" s="22">
        <f>SUM(B152,B164,B183,B184,B188,B191)</f>
        <v>24</v>
      </c>
      <c r="H140" s="22">
        <f>SUM(C152,C164,C183,C184,C188,C191)</f>
        <v>26</v>
      </c>
      <c r="J140" s="51" t="s">
        <v>740</v>
      </c>
      <c r="K140" s="8">
        <f>SUM(D141,D143,D197,D174,D201,D202,D204,D146,D171,D235)</f>
        <v>88</v>
      </c>
    </row>
    <row r="141" spans="1:11" ht="12.75">
      <c r="A141" s="6" t="s">
        <v>379</v>
      </c>
      <c r="B141" s="17">
        <v>0</v>
      </c>
      <c r="C141" s="17">
        <v>1</v>
      </c>
      <c r="D141" s="17">
        <v>1</v>
      </c>
      <c r="F141" s="6" t="s">
        <v>380</v>
      </c>
      <c r="G141" s="22">
        <f>SUM(B141,B143,B197,B174)</f>
        <v>6</v>
      </c>
      <c r="H141" s="22">
        <f>SUM(C141,C143,C197,C174)</f>
        <v>52</v>
      </c>
      <c r="J141" s="51" t="s">
        <v>696</v>
      </c>
      <c r="K141" s="8">
        <f>SUM(D136,D206,D208,D212,D225)</f>
        <v>212</v>
      </c>
    </row>
    <row r="142" spans="1:11" ht="12.75">
      <c r="A142" s="6" t="s">
        <v>381</v>
      </c>
      <c r="B142" s="17">
        <v>4</v>
      </c>
      <c r="C142" s="17">
        <v>0</v>
      </c>
      <c r="D142" s="17">
        <v>1</v>
      </c>
      <c r="F142" s="6" t="s">
        <v>382</v>
      </c>
      <c r="G142" s="22">
        <f>SUM(B154)</f>
        <v>2</v>
      </c>
      <c r="H142" s="22">
        <f>SUM(C154)</f>
        <v>1</v>
      </c>
      <c r="J142" s="51" t="s">
        <v>509</v>
      </c>
      <c r="K142" s="8">
        <f>SUM(D210,D222,D237,D162,D180,D224,D229,D230)</f>
        <v>6802</v>
      </c>
    </row>
    <row r="143" spans="1:11" ht="12.75">
      <c r="A143" s="6" t="s">
        <v>383</v>
      </c>
      <c r="B143" s="17">
        <v>4</v>
      </c>
      <c r="C143" s="17">
        <v>4</v>
      </c>
      <c r="D143" s="17">
        <v>0</v>
      </c>
      <c r="F143" s="6" t="s">
        <v>384</v>
      </c>
      <c r="G143" s="22">
        <f>SUM(B160,B186,B175,B228)</f>
        <v>459</v>
      </c>
      <c r="H143" s="22">
        <f>SUM(C160,C186,C175,C228)</f>
        <v>141</v>
      </c>
      <c r="J143" s="51" t="s">
        <v>693</v>
      </c>
      <c r="K143" s="8">
        <f>SUM(D148,D163,D196,D209,D223)</f>
        <v>11</v>
      </c>
    </row>
    <row r="144" spans="1:11" ht="12.75">
      <c r="A144" s="6" t="s">
        <v>385</v>
      </c>
      <c r="B144" s="17">
        <v>4</v>
      </c>
      <c r="C144" s="17">
        <v>2</v>
      </c>
      <c r="D144" s="17">
        <v>22</v>
      </c>
      <c r="F144" s="6" t="s">
        <v>386</v>
      </c>
      <c r="G144" s="8">
        <f>SUM(B210,B222,B237,B162,B180,B224,B230,B229)</f>
        <v>6470</v>
      </c>
      <c r="H144" s="8">
        <f>SUM(C210,C222,C237,C162,C180,C224,C230,C229)</f>
        <v>6217</v>
      </c>
      <c r="J144" s="51" t="s">
        <v>741</v>
      </c>
      <c r="K144" s="8">
        <f>SUM(D150,D151,D153,D157,D159,D168,D187,D193,D215,D158,D177,D234)</f>
        <v>236</v>
      </c>
    </row>
    <row r="145" spans="1:11" ht="12.75">
      <c r="A145" s="6" t="s">
        <v>387</v>
      </c>
      <c r="B145" s="17">
        <v>3</v>
      </c>
      <c r="C145" s="17">
        <v>7</v>
      </c>
      <c r="D145" s="17">
        <v>1</v>
      </c>
      <c r="F145" s="6" t="s">
        <v>388</v>
      </c>
      <c r="G145" s="22">
        <f>SUM(B144,B166,B181,B194,B216)</f>
        <v>46</v>
      </c>
      <c r="H145" s="22">
        <f>SUM(C144,C166,C181,C194,C216)</f>
        <v>46</v>
      </c>
      <c r="J145" s="51" t="s">
        <v>742</v>
      </c>
      <c r="K145" s="8">
        <f>SUM(D142,D144,D145,D166,D172,D167,D181,D192,D194,D179,D216,D226,D227)</f>
        <v>67</v>
      </c>
    </row>
    <row r="146" spans="1:11" ht="12.75">
      <c r="A146" s="6" t="s">
        <v>389</v>
      </c>
      <c r="B146" s="17">
        <v>4</v>
      </c>
      <c r="C146" s="17">
        <v>58</v>
      </c>
      <c r="D146" s="17">
        <v>24</v>
      </c>
      <c r="F146" s="6" t="s">
        <v>390</v>
      </c>
      <c r="G146" s="22">
        <f>SUM(B153,B157,B177)</f>
        <v>2</v>
      </c>
      <c r="H146" s="22">
        <f>SUM(C153,C157,C177)</f>
        <v>1</v>
      </c>
      <c r="J146" s="51" t="s">
        <v>697</v>
      </c>
      <c r="K146" s="8">
        <f>SUM(D169,D170,D198,D200,D207,D213,D217)</f>
        <v>1</v>
      </c>
    </row>
    <row r="147" spans="1:11" ht="12.75">
      <c r="A147" s="6" t="s">
        <v>391</v>
      </c>
      <c r="B147" s="17">
        <v>212</v>
      </c>
      <c r="C147" s="17">
        <v>264</v>
      </c>
      <c r="D147" s="17">
        <v>66</v>
      </c>
      <c r="F147" s="6" t="s">
        <v>392</v>
      </c>
      <c r="G147" s="22">
        <f>SUM(B201,B202,B204,B235)</f>
        <v>18</v>
      </c>
      <c r="H147" s="22">
        <f>SUM(C201,C202,C204,C235)</f>
        <v>17</v>
      </c>
      <c r="J147" s="51" t="s">
        <v>404</v>
      </c>
      <c r="K147" s="8">
        <f>SUM(D190,D195,D199,D220,D233)</f>
        <v>26</v>
      </c>
    </row>
    <row r="148" spans="1:11" ht="12.75">
      <c r="A148" s="6" t="s">
        <v>393</v>
      </c>
      <c r="B148" s="17">
        <v>3</v>
      </c>
      <c r="C148" s="17">
        <v>11</v>
      </c>
      <c r="D148" s="17">
        <v>4</v>
      </c>
      <c r="F148" s="6" t="s">
        <v>394</v>
      </c>
      <c r="G148" s="22">
        <f>SUM(B142,B145,B172,B167,B192,B179,B226,B227)</f>
        <v>61</v>
      </c>
      <c r="H148" s="22">
        <f>SUM(C142,C145,C172,C167,C192,C179,C226,C227)</f>
        <v>32</v>
      </c>
      <c r="J148" s="51" t="s">
        <v>698</v>
      </c>
      <c r="K148" s="8">
        <f>SUM(D138,D178,D139,D147,D231,D232)</f>
        <v>73</v>
      </c>
    </row>
    <row r="149" spans="1:11" ht="12.75">
      <c r="A149" s="6" t="s">
        <v>395</v>
      </c>
      <c r="B149" s="17">
        <v>0</v>
      </c>
      <c r="C149" s="17">
        <v>1</v>
      </c>
      <c r="D149" s="17">
        <v>0</v>
      </c>
      <c r="F149" s="6" t="s">
        <v>396</v>
      </c>
      <c r="G149" s="22">
        <f>SUM(B206,B212)</f>
        <v>38</v>
      </c>
      <c r="H149" s="22">
        <f>SUM(C206,C212)</f>
        <v>163</v>
      </c>
      <c r="J149" s="51" t="s">
        <v>413</v>
      </c>
      <c r="K149" s="8">
        <f>SUM(D211)</f>
        <v>80</v>
      </c>
    </row>
    <row r="150" spans="1:11" ht="13.5" thickBot="1">
      <c r="A150" s="6" t="s">
        <v>397</v>
      </c>
      <c r="B150" s="17">
        <v>0</v>
      </c>
      <c r="C150" s="17">
        <v>0</v>
      </c>
      <c r="D150" s="17">
        <v>1</v>
      </c>
      <c r="F150" s="6" t="s">
        <v>398</v>
      </c>
      <c r="G150" s="22">
        <f>SUM(B148,B196,B209)</f>
        <v>12</v>
      </c>
      <c r="H150" s="22">
        <f>SUM(C148,C196,C209)</f>
        <v>14</v>
      </c>
      <c r="J150" s="15" t="s">
        <v>60</v>
      </c>
      <c r="K150" s="16">
        <f>SUM(K135:K149)</f>
        <v>10073</v>
      </c>
    </row>
    <row r="151" spans="1:8" ht="13.5" thickTop="1">
      <c r="A151" s="6" t="s">
        <v>399</v>
      </c>
      <c r="B151" s="17">
        <v>8</v>
      </c>
      <c r="C151" s="17">
        <v>3</v>
      </c>
      <c r="D151" s="17">
        <v>25</v>
      </c>
      <c r="F151" s="6" t="s">
        <v>400</v>
      </c>
      <c r="G151" s="22">
        <f>SUM(B163,B223)</f>
        <v>11</v>
      </c>
      <c r="H151" s="22">
        <f>SUM(C163,C223)</f>
        <v>2</v>
      </c>
    </row>
    <row r="152" spans="1:8" ht="12.75">
      <c r="A152" s="6" t="s">
        <v>401</v>
      </c>
      <c r="B152" s="17">
        <v>1</v>
      </c>
      <c r="C152" s="17">
        <v>1</v>
      </c>
      <c r="D152" s="17">
        <v>3</v>
      </c>
      <c r="F152" s="6" t="s">
        <v>404</v>
      </c>
      <c r="G152" s="22">
        <f>SUM(B190,B195,B199,B220,B233)</f>
        <v>22</v>
      </c>
      <c r="H152" s="22">
        <f>SUM(C190,C195,C199,C220,C233)</f>
        <v>57</v>
      </c>
    </row>
    <row r="153" spans="1:8" ht="12.75">
      <c r="A153" s="6" t="s">
        <v>403</v>
      </c>
      <c r="B153" s="17">
        <v>0</v>
      </c>
      <c r="C153" s="17">
        <v>0</v>
      </c>
      <c r="D153" s="17">
        <v>1</v>
      </c>
      <c r="F153" s="6" t="s">
        <v>405</v>
      </c>
      <c r="G153" s="22">
        <f>SUM(B136,B208,B225)</f>
        <v>392</v>
      </c>
      <c r="H153" s="22">
        <f>SUM(C136,C208,C225)</f>
        <v>132</v>
      </c>
    </row>
    <row r="154" spans="1:8" ht="12.75">
      <c r="A154" s="6" t="s">
        <v>382</v>
      </c>
      <c r="B154" s="17">
        <v>2</v>
      </c>
      <c r="C154" s="17">
        <v>1</v>
      </c>
      <c r="D154" s="17">
        <v>0</v>
      </c>
      <c r="F154" s="6" t="s">
        <v>407</v>
      </c>
      <c r="G154" s="22">
        <f>SUM(B150,B151,B158,B234)</f>
        <v>98</v>
      </c>
      <c r="H154" s="22">
        <f>SUM(C150,C151,C158,C234)</f>
        <v>124</v>
      </c>
    </row>
    <row r="155" spans="1:8" ht="12.75">
      <c r="A155" s="6" t="s">
        <v>406</v>
      </c>
      <c r="B155" s="17">
        <v>11</v>
      </c>
      <c r="C155" s="17">
        <v>15</v>
      </c>
      <c r="D155" s="17">
        <v>4</v>
      </c>
      <c r="F155" s="6" t="s">
        <v>402</v>
      </c>
      <c r="G155" s="22">
        <f>SUM(B138,B178,B139,B147,B231,B232)</f>
        <v>225</v>
      </c>
      <c r="H155" s="22">
        <f>SUM(C138,C178,C139,C147,C231,C232)</f>
        <v>274</v>
      </c>
    </row>
    <row r="156" spans="1:8" ht="12.75">
      <c r="A156" s="6" t="s">
        <v>408</v>
      </c>
      <c r="B156" s="17">
        <v>4</v>
      </c>
      <c r="C156" s="17">
        <v>0</v>
      </c>
      <c r="D156" s="17">
        <v>9</v>
      </c>
      <c r="F156" s="6" t="s">
        <v>409</v>
      </c>
      <c r="G156" s="22">
        <f>SUM(B135,B140,B161,B185,B189,B218,B221,B176)</f>
        <v>263</v>
      </c>
      <c r="H156" s="22">
        <f>SUM(C135,C140,C161,C185,C189,C218,C221,C176)</f>
        <v>466</v>
      </c>
    </row>
    <row r="157" spans="1:8" ht="12.75">
      <c r="A157" s="6" t="s">
        <v>410</v>
      </c>
      <c r="B157" s="17">
        <v>2</v>
      </c>
      <c r="C157" s="17">
        <v>0</v>
      </c>
      <c r="D157" s="17">
        <v>0</v>
      </c>
      <c r="F157" s="6" t="s">
        <v>411</v>
      </c>
      <c r="G157" s="22">
        <f>SUM(B169,B170,B198,B200,B207,B213,B217)</f>
        <v>5</v>
      </c>
      <c r="H157" s="22">
        <f>SUM(C169,C170,C198,C200,C207,C213,C217)</f>
        <v>2</v>
      </c>
    </row>
    <row r="158" spans="1:8" ht="12.75">
      <c r="A158" s="6" t="s">
        <v>412</v>
      </c>
      <c r="B158" s="17">
        <v>71</v>
      </c>
      <c r="C158" s="17">
        <v>1</v>
      </c>
      <c r="D158" s="17">
        <v>165</v>
      </c>
      <c r="F158" s="6" t="s">
        <v>413</v>
      </c>
      <c r="G158" s="22">
        <f>SUM(B211)</f>
        <v>227</v>
      </c>
      <c r="H158" s="22">
        <f>SUM(C211)</f>
        <v>114</v>
      </c>
    </row>
    <row r="159" spans="1:8" ht="13.5" thickBot="1">
      <c r="A159" s="6" t="s">
        <v>414</v>
      </c>
      <c r="B159" s="17">
        <v>3</v>
      </c>
      <c r="C159" s="17">
        <v>2</v>
      </c>
      <c r="D159" s="17">
        <v>6</v>
      </c>
      <c r="F159" s="15" t="s">
        <v>60</v>
      </c>
      <c r="G159" s="16">
        <f>SUM(G135:G158)</f>
        <v>8508</v>
      </c>
      <c r="H159" s="16">
        <f>SUM(H135:H158)</f>
        <v>8051</v>
      </c>
    </row>
    <row r="160" spans="1:8" ht="13.5" thickTop="1">
      <c r="A160" s="6" t="s">
        <v>415</v>
      </c>
      <c r="B160" s="17">
        <v>456</v>
      </c>
      <c r="C160" s="17">
        <v>140</v>
      </c>
      <c r="D160" s="17">
        <v>1227</v>
      </c>
      <c r="E160"/>
      <c r="F160"/>
      <c r="G160"/>
      <c r="H160"/>
    </row>
    <row r="161" spans="1:8" ht="12.75">
      <c r="A161" s="6" t="s">
        <v>416</v>
      </c>
      <c r="B161" s="17">
        <v>3</v>
      </c>
      <c r="C161" s="17">
        <v>5</v>
      </c>
      <c r="D161" s="17">
        <v>24</v>
      </c>
      <c r="E161"/>
      <c r="F161"/>
      <c r="G161"/>
      <c r="H161"/>
    </row>
    <row r="162" spans="1:10" ht="12.75">
      <c r="A162" s="6" t="s">
        <v>417</v>
      </c>
      <c r="B162" s="17">
        <v>59</v>
      </c>
      <c r="C162" s="17">
        <v>613</v>
      </c>
      <c r="D162" s="17">
        <v>3</v>
      </c>
      <c r="E162"/>
      <c r="F162"/>
      <c r="G162"/>
      <c r="H162"/>
      <c r="J162"/>
    </row>
    <row r="163" spans="1:10" ht="12.75">
      <c r="A163" s="6" t="s">
        <v>418</v>
      </c>
      <c r="B163" s="17">
        <v>0</v>
      </c>
      <c r="C163" s="17">
        <v>0</v>
      </c>
      <c r="D163" s="17">
        <v>0</v>
      </c>
      <c r="E163"/>
      <c r="F163"/>
      <c r="G163"/>
      <c r="H163"/>
      <c r="J163"/>
    </row>
    <row r="164" spans="1:10" ht="12.75">
      <c r="A164" s="6" t="s">
        <v>419</v>
      </c>
      <c r="B164" s="17">
        <v>5</v>
      </c>
      <c r="C164" s="17">
        <v>18</v>
      </c>
      <c r="D164" s="17">
        <v>30</v>
      </c>
      <c r="E164"/>
      <c r="F164"/>
      <c r="G164"/>
      <c r="H164"/>
      <c r="J164"/>
    </row>
    <row r="165" spans="1:10" ht="12.75">
      <c r="A165" s="6" t="s">
        <v>420</v>
      </c>
      <c r="B165" s="17">
        <v>7</v>
      </c>
      <c r="C165" s="17">
        <v>11</v>
      </c>
      <c r="D165" s="17">
        <v>17</v>
      </c>
      <c r="E165"/>
      <c r="F165"/>
      <c r="G165"/>
      <c r="H165"/>
      <c r="J165"/>
    </row>
    <row r="166" spans="1:10" ht="12.75">
      <c r="A166" s="6" t="s">
        <v>421</v>
      </c>
      <c r="B166" s="17">
        <v>2</v>
      </c>
      <c r="C166" s="17">
        <v>4</v>
      </c>
      <c r="D166" s="17">
        <v>0</v>
      </c>
      <c r="E166"/>
      <c r="F166"/>
      <c r="G166"/>
      <c r="H166"/>
      <c r="J166"/>
    </row>
    <row r="167" spans="1:10" ht="12.75">
      <c r="A167" s="6" t="s">
        <v>422</v>
      </c>
      <c r="B167" s="17">
        <v>3</v>
      </c>
      <c r="C167" s="17">
        <v>0</v>
      </c>
      <c r="D167" s="17">
        <v>0</v>
      </c>
      <c r="E167"/>
      <c r="F167"/>
      <c r="G167"/>
      <c r="H167"/>
      <c r="J167"/>
    </row>
    <row r="168" spans="1:10" ht="12.75">
      <c r="A168" s="6" t="s">
        <v>423</v>
      </c>
      <c r="B168" s="17">
        <v>13</v>
      </c>
      <c r="C168" s="17">
        <v>20</v>
      </c>
      <c r="D168" s="17">
        <v>8</v>
      </c>
      <c r="E168"/>
      <c r="F168"/>
      <c r="G168"/>
      <c r="H168"/>
      <c r="J168"/>
    </row>
    <row r="169" spans="1:10" ht="12.75">
      <c r="A169" s="6" t="s">
        <v>424</v>
      </c>
      <c r="B169" s="17">
        <v>2</v>
      </c>
      <c r="C169" s="17">
        <v>1</v>
      </c>
      <c r="D169" s="17">
        <v>0</v>
      </c>
      <c r="E169"/>
      <c r="F169"/>
      <c r="G169"/>
      <c r="H169"/>
      <c r="J169"/>
    </row>
    <row r="170" spans="1:10" ht="12.75">
      <c r="A170" s="6" t="s">
        <v>494</v>
      </c>
      <c r="B170" s="17">
        <v>0</v>
      </c>
      <c r="C170" s="17">
        <v>1</v>
      </c>
      <c r="D170" s="17">
        <v>0</v>
      </c>
      <c r="E170"/>
      <c r="F170"/>
      <c r="G170"/>
      <c r="H170"/>
      <c r="J170"/>
    </row>
    <row r="171" spans="1:10" ht="12.75">
      <c r="A171" s="6" t="s">
        <v>425</v>
      </c>
      <c r="B171" s="17">
        <v>1</v>
      </c>
      <c r="C171" s="17">
        <v>3</v>
      </c>
      <c r="D171" s="17">
        <v>2</v>
      </c>
      <c r="E171"/>
      <c r="F171"/>
      <c r="G171"/>
      <c r="H171"/>
      <c r="J171"/>
    </row>
    <row r="172" spans="1:10" ht="12.75">
      <c r="A172" s="6" t="s">
        <v>426</v>
      </c>
      <c r="B172" s="17">
        <v>31</v>
      </c>
      <c r="C172" s="17">
        <v>21</v>
      </c>
      <c r="D172" s="17">
        <v>6</v>
      </c>
      <c r="E172"/>
      <c r="F172"/>
      <c r="G172"/>
      <c r="H172"/>
      <c r="J172"/>
    </row>
    <row r="173" spans="1:10" ht="12.75">
      <c r="A173" s="6" t="s">
        <v>427</v>
      </c>
      <c r="B173" s="17">
        <v>0</v>
      </c>
      <c r="C173" s="17">
        <v>1</v>
      </c>
      <c r="D173" s="17">
        <v>0</v>
      </c>
      <c r="E173"/>
      <c r="F173"/>
      <c r="G173"/>
      <c r="H173"/>
      <c r="J173"/>
    </row>
    <row r="174" spans="1:10" ht="12.75">
      <c r="A174" s="6" t="s">
        <v>428</v>
      </c>
      <c r="B174" s="17">
        <v>1</v>
      </c>
      <c r="C174" s="17">
        <v>1</v>
      </c>
      <c r="D174" s="17">
        <v>0</v>
      </c>
      <c r="E174"/>
      <c r="F174"/>
      <c r="G174"/>
      <c r="H174"/>
      <c r="J174"/>
    </row>
    <row r="175" spans="1:10" ht="12.75">
      <c r="A175" s="6" t="s">
        <v>429</v>
      </c>
      <c r="B175" s="17">
        <v>0</v>
      </c>
      <c r="C175" s="17">
        <v>0</v>
      </c>
      <c r="D175" s="17">
        <v>0</v>
      </c>
      <c r="E175"/>
      <c r="F175"/>
      <c r="G175"/>
      <c r="H175"/>
      <c r="J175"/>
    </row>
    <row r="176" spans="1:10" ht="12.75">
      <c r="A176" s="6" t="s">
        <v>430</v>
      </c>
      <c r="B176" s="17">
        <v>167</v>
      </c>
      <c r="C176" s="17">
        <v>8</v>
      </c>
      <c r="D176" s="17">
        <v>8</v>
      </c>
      <c r="E176"/>
      <c r="F176"/>
      <c r="G176"/>
      <c r="H176"/>
      <c r="J176"/>
    </row>
    <row r="177" spans="1:10" ht="12.75">
      <c r="A177" s="6" t="s">
        <v>431</v>
      </c>
      <c r="B177" s="17">
        <v>0</v>
      </c>
      <c r="C177" s="17">
        <v>1</v>
      </c>
      <c r="D177" s="17">
        <v>0</v>
      </c>
      <c r="E177"/>
      <c r="F177"/>
      <c r="G177"/>
      <c r="H177"/>
      <c r="J177"/>
    </row>
    <row r="178" spans="1:10" ht="12.75">
      <c r="A178" s="6" t="s">
        <v>432</v>
      </c>
      <c r="B178" s="17">
        <v>2</v>
      </c>
      <c r="C178" s="17">
        <v>0</v>
      </c>
      <c r="D178" s="17">
        <v>0</v>
      </c>
      <c r="E178"/>
      <c r="F178"/>
      <c r="G178"/>
      <c r="H178"/>
      <c r="J178"/>
    </row>
    <row r="179" spans="1:10" ht="12.75">
      <c r="A179" s="6" t="s">
        <v>433</v>
      </c>
      <c r="B179" s="17">
        <v>6</v>
      </c>
      <c r="C179" s="17">
        <v>1</v>
      </c>
      <c r="D179" s="17">
        <v>7</v>
      </c>
      <c r="E179"/>
      <c r="F179"/>
      <c r="G179"/>
      <c r="H179"/>
      <c r="J179"/>
    </row>
    <row r="180" spans="1:10" ht="12.75">
      <c r="A180" s="6" t="s">
        <v>434</v>
      </c>
      <c r="B180" s="17">
        <v>1261</v>
      </c>
      <c r="C180" s="17">
        <v>1115</v>
      </c>
      <c r="D180" s="17">
        <v>1659</v>
      </c>
      <c r="E180"/>
      <c r="F180"/>
      <c r="G180"/>
      <c r="H180"/>
      <c r="J180"/>
    </row>
    <row r="181" spans="1:10" ht="12.75">
      <c r="A181" s="6" t="s">
        <v>435</v>
      </c>
      <c r="B181" s="17">
        <v>40</v>
      </c>
      <c r="C181" s="17">
        <v>34</v>
      </c>
      <c r="D181" s="17">
        <v>22</v>
      </c>
      <c r="E181"/>
      <c r="F181"/>
      <c r="G181"/>
      <c r="H181"/>
      <c r="I181" s="34"/>
      <c r="J181"/>
    </row>
    <row r="182" spans="1:10" ht="12.75">
      <c r="A182" s="6" t="s">
        <v>436</v>
      </c>
      <c r="B182" s="17">
        <v>13</v>
      </c>
      <c r="C182" s="17">
        <v>18</v>
      </c>
      <c r="D182" s="17">
        <v>11</v>
      </c>
      <c r="E182"/>
      <c r="F182"/>
      <c r="G182"/>
      <c r="H182"/>
      <c r="J182"/>
    </row>
    <row r="183" spans="1:10" ht="12.75">
      <c r="A183" s="6" t="s">
        <v>437</v>
      </c>
      <c r="B183" s="17">
        <v>2</v>
      </c>
      <c r="C183" s="17">
        <v>1</v>
      </c>
      <c r="D183" s="17">
        <v>0</v>
      </c>
      <c r="E183"/>
      <c r="F183"/>
      <c r="G183"/>
      <c r="H183"/>
      <c r="J183"/>
    </row>
    <row r="184" spans="1:10" ht="12.75">
      <c r="A184" s="6" t="s">
        <v>438</v>
      </c>
      <c r="B184" s="17">
        <v>3</v>
      </c>
      <c r="C184" s="17">
        <v>0</v>
      </c>
      <c r="D184" s="17">
        <v>9</v>
      </c>
      <c r="E184"/>
      <c r="F184"/>
      <c r="G184"/>
      <c r="H184"/>
      <c r="J184"/>
    </row>
    <row r="185" spans="1:10" ht="12.75">
      <c r="A185" s="6" t="s">
        <v>439</v>
      </c>
      <c r="B185" s="17">
        <v>20</v>
      </c>
      <c r="C185" s="17">
        <v>17</v>
      </c>
      <c r="D185" s="17">
        <v>24</v>
      </c>
      <c r="E185"/>
      <c r="F185"/>
      <c r="G185"/>
      <c r="H185"/>
      <c r="J185"/>
    </row>
    <row r="186" spans="1:10" ht="12.75">
      <c r="A186" s="6" t="s">
        <v>440</v>
      </c>
      <c r="B186" s="17">
        <v>0</v>
      </c>
      <c r="C186" s="17">
        <v>1</v>
      </c>
      <c r="D186" s="17">
        <v>0</v>
      </c>
      <c r="E186"/>
      <c r="F186"/>
      <c r="G186"/>
      <c r="H186"/>
      <c r="J186"/>
    </row>
    <row r="187" spans="1:10" ht="12.75">
      <c r="A187" s="6" t="s">
        <v>441</v>
      </c>
      <c r="B187" s="17">
        <v>1</v>
      </c>
      <c r="C187" s="17">
        <v>2</v>
      </c>
      <c r="D187" s="17">
        <v>0</v>
      </c>
      <c r="E187"/>
      <c r="F187"/>
      <c r="G187"/>
      <c r="H187"/>
      <c r="J187"/>
    </row>
    <row r="188" spans="1:10" ht="12.75">
      <c r="A188" s="6" t="s">
        <v>442</v>
      </c>
      <c r="B188" s="17">
        <v>4</v>
      </c>
      <c r="C188" s="17">
        <v>1</v>
      </c>
      <c r="D188" s="17">
        <v>0</v>
      </c>
      <c r="E188"/>
      <c r="F188"/>
      <c r="G188"/>
      <c r="H188"/>
      <c r="J188"/>
    </row>
    <row r="189" spans="1:10" ht="12.75">
      <c r="A189" s="6" t="s">
        <v>443</v>
      </c>
      <c r="B189" s="17">
        <v>1</v>
      </c>
      <c r="C189" s="17">
        <v>0</v>
      </c>
      <c r="D189" s="17">
        <v>1</v>
      </c>
      <c r="E189"/>
      <c r="F189"/>
      <c r="G189"/>
      <c r="H189"/>
      <c r="J189"/>
    </row>
    <row r="190" spans="1:10" ht="12.75">
      <c r="A190" s="6" t="s">
        <v>444</v>
      </c>
      <c r="B190" s="17">
        <v>8</v>
      </c>
      <c r="C190" s="17">
        <v>47</v>
      </c>
      <c r="D190" s="17">
        <v>6</v>
      </c>
      <c r="E190"/>
      <c r="F190"/>
      <c r="G190"/>
      <c r="H190"/>
      <c r="J190"/>
    </row>
    <row r="191" spans="1:10" ht="12.75">
      <c r="A191" s="6" t="s">
        <v>445</v>
      </c>
      <c r="B191" s="17">
        <v>9</v>
      </c>
      <c r="C191" s="17">
        <v>5</v>
      </c>
      <c r="D191" s="17">
        <v>960</v>
      </c>
      <c r="E191"/>
      <c r="F191"/>
      <c r="G191"/>
      <c r="H191"/>
      <c r="I191" s="34"/>
      <c r="J191"/>
    </row>
    <row r="192" spans="1:10" ht="12.75">
      <c r="A192" s="6" t="s">
        <v>446</v>
      </c>
      <c r="B192" s="17">
        <v>0</v>
      </c>
      <c r="C192" s="17">
        <v>1</v>
      </c>
      <c r="D192" s="17">
        <v>0</v>
      </c>
      <c r="E192"/>
      <c r="F192"/>
      <c r="G192"/>
      <c r="H192"/>
      <c r="J192"/>
    </row>
    <row r="193" spans="1:10" ht="12.75">
      <c r="A193" s="6" t="s">
        <v>447</v>
      </c>
      <c r="B193" s="17">
        <v>4</v>
      </c>
      <c r="C193" s="17">
        <v>3</v>
      </c>
      <c r="D193" s="17">
        <v>3</v>
      </c>
      <c r="E193"/>
      <c r="F193"/>
      <c r="G193"/>
      <c r="H193"/>
      <c r="J193"/>
    </row>
    <row r="194" spans="1:10" ht="12.75">
      <c r="A194" s="6" t="s">
        <v>448</v>
      </c>
      <c r="B194" s="17">
        <v>0</v>
      </c>
      <c r="C194" s="17">
        <v>0</v>
      </c>
      <c r="D194" s="17">
        <v>0</v>
      </c>
      <c r="E194"/>
      <c r="F194"/>
      <c r="G194"/>
      <c r="H194"/>
      <c r="J194"/>
    </row>
    <row r="195" spans="1:10" ht="12.75">
      <c r="A195" s="6" t="s">
        <v>449</v>
      </c>
      <c r="B195" s="17">
        <v>0</v>
      </c>
      <c r="C195" s="17">
        <v>5</v>
      </c>
      <c r="D195" s="17">
        <v>0</v>
      </c>
      <c r="E195"/>
      <c r="F195"/>
      <c r="G195"/>
      <c r="H195"/>
      <c r="J195"/>
    </row>
    <row r="196" spans="1:10" ht="12.75">
      <c r="A196" s="6" t="s">
        <v>450</v>
      </c>
      <c r="B196" s="17">
        <v>9</v>
      </c>
      <c r="C196" s="17">
        <v>0</v>
      </c>
      <c r="D196" s="17">
        <v>0</v>
      </c>
      <c r="E196"/>
      <c r="F196"/>
      <c r="G196"/>
      <c r="H196"/>
      <c r="J196"/>
    </row>
    <row r="197" spans="1:10" ht="12.75">
      <c r="A197" s="6" t="s">
        <v>451</v>
      </c>
      <c r="B197" s="17">
        <v>1</v>
      </c>
      <c r="C197" s="17">
        <v>46</v>
      </c>
      <c r="D197" s="17">
        <v>9</v>
      </c>
      <c r="E197"/>
      <c r="F197"/>
      <c r="G197"/>
      <c r="H197"/>
      <c r="J197"/>
    </row>
    <row r="198" spans="1:10" ht="12.75">
      <c r="A198" s="6" t="s">
        <v>452</v>
      </c>
      <c r="B198" s="17">
        <v>0</v>
      </c>
      <c r="C198" s="17">
        <v>0</v>
      </c>
      <c r="D198" s="17">
        <v>0</v>
      </c>
      <c r="E198"/>
      <c r="F198"/>
      <c r="G198"/>
      <c r="H198"/>
      <c r="J198"/>
    </row>
    <row r="199" spans="1:10" ht="12.75">
      <c r="A199" s="6" t="s">
        <v>453</v>
      </c>
      <c r="B199" s="17">
        <v>2</v>
      </c>
      <c r="C199" s="17">
        <v>0</v>
      </c>
      <c r="D199" s="17">
        <v>1</v>
      </c>
      <c r="E199"/>
      <c r="F199"/>
      <c r="G199"/>
      <c r="H199"/>
      <c r="J199"/>
    </row>
    <row r="200" spans="1:10" ht="12.75">
      <c r="A200" s="6" t="s">
        <v>454</v>
      </c>
      <c r="B200" s="17">
        <v>0</v>
      </c>
      <c r="C200" s="17">
        <v>0</v>
      </c>
      <c r="D200" s="17">
        <v>0</v>
      </c>
      <c r="E200"/>
      <c r="F200"/>
      <c r="G200"/>
      <c r="H200"/>
      <c r="J200"/>
    </row>
    <row r="201" spans="1:10" ht="12.75">
      <c r="A201" s="6" t="s">
        <v>455</v>
      </c>
      <c r="B201" s="17">
        <v>5</v>
      </c>
      <c r="C201" s="17">
        <v>0</v>
      </c>
      <c r="D201" s="17">
        <v>37</v>
      </c>
      <c r="E201"/>
      <c r="F201"/>
      <c r="G201"/>
      <c r="H201"/>
      <c r="J201"/>
    </row>
    <row r="202" spans="1:10" ht="12.75">
      <c r="A202" s="6" t="s">
        <v>456</v>
      </c>
      <c r="B202" s="17">
        <v>0</v>
      </c>
      <c r="C202" s="17">
        <v>0</v>
      </c>
      <c r="D202" s="17">
        <v>2</v>
      </c>
      <c r="E202"/>
      <c r="F202"/>
      <c r="G202"/>
      <c r="H202"/>
      <c r="J202"/>
    </row>
    <row r="203" spans="1:10" ht="12.75">
      <c r="A203" s="6" t="s">
        <v>457</v>
      </c>
      <c r="B203" s="17">
        <v>43</v>
      </c>
      <c r="C203" s="17">
        <v>23</v>
      </c>
      <c r="D203" s="17">
        <v>23</v>
      </c>
      <c r="E203"/>
      <c r="F203"/>
      <c r="G203"/>
      <c r="H203"/>
      <c r="J203"/>
    </row>
    <row r="204" spans="1:10" ht="12.75">
      <c r="A204" s="6" t="s">
        <v>458</v>
      </c>
      <c r="B204" s="17">
        <v>13</v>
      </c>
      <c r="C204" s="17">
        <v>7</v>
      </c>
      <c r="D204" s="17">
        <v>12</v>
      </c>
      <c r="E204"/>
      <c r="F204"/>
      <c r="G204"/>
      <c r="H204"/>
      <c r="J204"/>
    </row>
    <row r="205" spans="1:10" ht="12.75">
      <c r="A205" s="6" t="s">
        <v>459</v>
      </c>
      <c r="B205" s="17">
        <v>1</v>
      </c>
      <c r="C205" s="17">
        <v>1</v>
      </c>
      <c r="D205" s="17">
        <v>0</v>
      </c>
      <c r="E205"/>
      <c r="F205"/>
      <c r="G205"/>
      <c r="H205"/>
      <c r="J205"/>
    </row>
    <row r="206" spans="1:10" ht="12.75">
      <c r="A206" s="6" t="s">
        <v>460</v>
      </c>
      <c r="B206" s="17">
        <v>37</v>
      </c>
      <c r="C206" s="17">
        <v>163</v>
      </c>
      <c r="D206" s="17">
        <v>211</v>
      </c>
      <c r="E206"/>
      <c r="F206"/>
      <c r="G206"/>
      <c r="H206"/>
      <c r="J206"/>
    </row>
    <row r="207" spans="1:10" ht="12.75">
      <c r="A207" s="6" t="s">
        <v>228</v>
      </c>
      <c r="B207" s="17">
        <v>3</v>
      </c>
      <c r="C207" s="17">
        <v>0</v>
      </c>
      <c r="D207" s="17">
        <v>0</v>
      </c>
      <c r="E207"/>
      <c r="F207"/>
      <c r="G207"/>
      <c r="H207"/>
      <c r="J207"/>
    </row>
    <row r="208" spans="1:10" ht="12.75">
      <c r="A208" s="6" t="s">
        <v>461</v>
      </c>
      <c r="B208" s="17">
        <v>0</v>
      </c>
      <c r="C208" s="17">
        <v>0</v>
      </c>
      <c r="D208" s="17">
        <v>0</v>
      </c>
      <c r="E208"/>
      <c r="F208"/>
      <c r="G208"/>
      <c r="H208"/>
      <c r="J208"/>
    </row>
    <row r="209" spans="1:10" ht="12.75">
      <c r="A209" s="6" t="s">
        <v>462</v>
      </c>
      <c r="B209" s="17">
        <v>0</v>
      </c>
      <c r="C209" s="17">
        <v>3</v>
      </c>
      <c r="D209" s="17">
        <v>0</v>
      </c>
      <c r="E209"/>
      <c r="F209"/>
      <c r="G209"/>
      <c r="H209"/>
      <c r="J209"/>
    </row>
    <row r="210" spans="1:10" ht="12.75">
      <c r="A210" s="6" t="s">
        <v>463</v>
      </c>
      <c r="B210" s="17">
        <v>4732</v>
      </c>
      <c r="C210" s="17">
        <v>4065</v>
      </c>
      <c r="D210" s="17">
        <v>4806</v>
      </c>
      <c r="E210"/>
      <c r="F210"/>
      <c r="G210"/>
      <c r="H210"/>
      <c r="J210"/>
    </row>
    <row r="211" spans="1:10" ht="12.75">
      <c r="A211" s="6" t="s">
        <v>464</v>
      </c>
      <c r="B211" s="17">
        <v>227</v>
      </c>
      <c r="C211" s="17">
        <v>114</v>
      </c>
      <c r="D211" s="17">
        <v>80</v>
      </c>
      <c r="E211"/>
      <c r="F211"/>
      <c r="G211"/>
      <c r="H211"/>
      <c r="J211"/>
    </row>
    <row r="212" spans="1:10" ht="12.75">
      <c r="A212" s="6" t="s">
        <v>465</v>
      </c>
      <c r="B212" s="17">
        <v>1</v>
      </c>
      <c r="C212" s="17">
        <v>0</v>
      </c>
      <c r="D212" s="17">
        <v>0</v>
      </c>
      <c r="E212"/>
      <c r="F212"/>
      <c r="G212"/>
      <c r="H212"/>
      <c r="J212"/>
    </row>
    <row r="213" spans="1:10" ht="12.75">
      <c r="A213" s="6" t="s">
        <v>466</v>
      </c>
      <c r="B213" s="17">
        <v>0</v>
      </c>
      <c r="C213" s="17">
        <v>0</v>
      </c>
      <c r="D213" s="17">
        <v>0</v>
      </c>
      <c r="E213"/>
      <c r="F213"/>
      <c r="G213"/>
      <c r="H213"/>
      <c r="J213"/>
    </row>
    <row r="214" spans="1:10" ht="12.75">
      <c r="A214" s="6" t="s">
        <v>467</v>
      </c>
      <c r="B214" s="17">
        <v>3</v>
      </c>
      <c r="C214" s="17">
        <v>7</v>
      </c>
      <c r="D214" s="17">
        <v>0</v>
      </c>
      <c r="E214"/>
      <c r="F214"/>
      <c r="G214"/>
      <c r="H214"/>
      <c r="J214"/>
    </row>
    <row r="215" spans="1:10" ht="12.75">
      <c r="A215" s="6" t="s">
        <v>468</v>
      </c>
      <c r="B215" s="17">
        <v>12</v>
      </c>
      <c r="C215" s="17">
        <v>1</v>
      </c>
      <c r="D215" s="17">
        <v>14</v>
      </c>
      <c r="E215"/>
      <c r="F215"/>
      <c r="G215"/>
      <c r="H215"/>
      <c r="J215"/>
    </row>
    <row r="216" spans="1:10" ht="12.75">
      <c r="A216" s="6" t="s">
        <v>469</v>
      </c>
      <c r="B216" s="17">
        <v>0</v>
      </c>
      <c r="C216" s="17">
        <v>6</v>
      </c>
      <c r="D216" s="17">
        <v>5</v>
      </c>
      <c r="E216"/>
      <c r="F216"/>
      <c r="G216"/>
      <c r="H216"/>
      <c r="J216"/>
    </row>
    <row r="217" spans="1:10" ht="12.75">
      <c r="A217" s="6" t="s">
        <v>249</v>
      </c>
      <c r="B217" s="17">
        <v>0</v>
      </c>
      <c r="C217" s="17">
        <v>0</v>
      </c>
      <c r="D217" s="17">
        <v>1</v>
      </c>
      <c r="E217"/>
      <c r="F217"/>
      <c r="G217"/>
      <c r="H217"/>
      <c r="J217"/>
    </row>
    <row r="218" spans="1:10" ht="12.75">
      <c r="A218" s="6" t="s">
        <v>470</v>
      </c>
      <c r="B218" s="17">
        <v>44</v>
      </c>
      <c r="C218" s="17">
        <v>392</v>
      </c>
      <c r="D218" s="17">
        <v>96</v>
      </c>
      <c r="E218"/>
      <c r="F218"/>
      <c r="G218"/>
      <c r="H218"/>
      <c r="J218"/>
    </row>
    <row r="219" spans="1:10" ht="12.75">
      <c r="A219" s="6" t="s">
        <v>471</v>
      </c>
      <c r="B219" s="17">
        <v>4</v>
      </c>
      <c r="C219" s="17">
        <v>4</v>
      </c>
      <c r="D219" s="17">
        <v>5</v>
      </c>
      <c r="E219"/>
      <c r="F219"/>
      <c r="G219"/>
      <c r="H219"/>
      <c r="J219"/>
    </row>
    <row r="220" spans="1:10" ht="12.75">
      <c r="A220" s="6" t="s">
        <v>472</v>
      </c>
      <c r="B220" s="17">
        <v>5</v>
      </c>
      <c r="C220" s="17">
        <v>4</v>
      </c>
      <c r="D220" s="17">
        <v>15</v>
      </c>
      <c r="E220"/>
      <c r="F220"/>
      <c r="G220"/>
      <c r="H220"/>
      <c r="J220"/>
    </row>
    <row r="221" spans="1:10" ht="12.75">
      <c r="A221" s="6" t="s">
        <v>473</v>
      </c>
      <c r="B221" s="17">
        <v>1</v>
      </c>
      <c r="C221" s="17">
        <v>7</v>
      </c>
      <c r="D221" s="17">
        <v>0</v>
      </c>
      <c r="E221"/>
      <c r="F221"/>
      <c r="G221"/>
      <c r="H221"/>
      <c r="J221"/>
    </row>
    <row r="222" spans="1:10" ht="12.75">
      <c r="A222" s="6" t="s">
        <v>474</v>
      </c>
      <c r="B222" s="17">
        <v>28</v>
      </c>
      <c r="C222" s="17">
        <v>5</v>
      </c>
      <c r="D222" s="17">
        <v>9</v>
      </c>
      <c r="E222"/>
      <c r="F222"/>
      <c r="G222"/>
      <c r="H222"/>
      <c r="J222"/>
    </row>
    <row r="223" spans="1:10" ht="12.75">
      <c r="A223" s="6" t="s">
        <v>475</v>
      </c>
      <c r="B223" s="17">
        <v>11</v>
      </c>
      <c r="C223" s="17">
        <v>2</v>
      </c>
      <c r="D223" s="17">
        <v>7</v>
      </c>
      <c r="E223"/>
      <c r="F223"/>
      <c r="G223"/>
      <c r="H223"/>
      <c r="J223"/>
    </row>
    <row r="224" spans="1:10" ht="12.75">
      <c r="A224" s="6" t="s">
        <v>476</v>
      </c>
      <c r="B224" s="17">
        <v>166</v>
      </c>
      <c r="C224" s="17">
        <v>185</v>
      </c>
      <c r="D224" s="17">
        <v>255</v>
      </c>
      <c r="E224"/>
      <c r="F224"/>
      <c r="G224"/>
      <c r="H224"/>
      <c r="J224"/>
    </row>
    <row r="225" spans="1:10" ht="12.75">
      <c r="A225" s="6" t="s">
        <v>477</v>
      </c>
      <c r="B225" s="17">
        <v>392</v>
      </c>
      <c r="C225" s="17">
        <v>130</v>
      </c>
      <c r="D225" s="17">
        <v>1</v>
      </c>
      <c r="E225"/>
      <c r="F225"/>
      <c r="G225"/>
      <c r="H225"/>
      <c r="J225"/>
    </row>
    <row r="226" spans="1:10" ht="12.75">
      <c r="A226" s="6" t="s">
        <v>478</v>
      </c>
      <c r="B226" s="17">
        <v>13</v>
      </c>
      <c r="C226" s="17">
        <v>1</v>
      </c>
      <c r="D226" s="17">
        <v>2</v>
      </c>
      <c r="E226"/>
      <c r="F226"/>
      <c r="G226"/>
      <c r="H226"/>
      <c r="J226"/>
    </row>
    <row r="227" spans="1:10" ht="12.75">
      <c r="A227" s="6" t="s">
        <v>479</v>
      </c>
      <c r="B227" s="17">
        <v>1</v>
      </c>
      <c r="C227" s="17">
        <v>1</v>
      </c>
      <c r="D227" s="17">
        <v>1</v>
      </c>
      <c r="E227"/>
      <c r="F227"/>
      <c r="G227"/>
      <c r="H227"/>
      <c r="J227"/>
    </row>
    <row r="228" spans="1:10" ht="12.75">
      <c r="A228" s="6" t="s">
        <v>480</v>
      </c>
      <c r="B228" s="17">
        <v>3</v>
      </c>
      <c r="C228" s="17">
        <v>0</v>
      </c>
      <c r="D228" s="17">
        <v>0</v>
      </c>
      <c r="E228"/>
      <c r="F228"/>
      <c r="G228"/>
      <c r="H228"/>
      <c r="J228"/>
    </row>
    <row r="229" spans="1:10" ht="12.75">
      <c r="A229" s="6" t="s">
        <v>481</v>
      </c>
      <c r="B229" s="17">
        <v>7</v>
      </c>
      <c r="C229" s="17">
        <v>2</v>
      </c>
      <c r="D229" s="17">
        <v>3</v>
      </c>
      <c r="E229"/>
      <c r="F229"/>
      <c r="G229"/>
      <c r="H229"/>
      <c r="J229"/>
    </row>
    <row r="230" spans="1:10" ht="12.75">
      <c r="A230" s="6" t="s">
        <v>482</v>
      </c>
      <c r="B230" s="17">
        <v>213</v>
      </c>
      <c r="C230" s="17">
        <v>183</v>
      </c>
      <c r="D230" s="17">
        <v>49</v>
      </c>
      <c r="E230"/>
      <c r="F230"/>
      <c r="G230"/>
      <c r="H230"/>
      <c r="J230"/>
    </row>
    <row r="231" spans="1:10" ht="12.75">
      <c r="A231" s="6" t="s">
        <v>483</v>
      </c>
      <c r="B231" s="17">
        <v>8</v>
      </c>
      <c r="C231" s="17">
        <v>3</v>
      </c>
      <c r="D231" s="17">
        <v>3</v>
      </c>
      <c r="E231"/>
      <c r="F231"/>
      <c r="G231"/>
      <c r="H231"/>
      <c r="J231"/>
    </row>
    <row r="232" spans="1:10" ht="12.75">
      <c r="A232" s="6" t="s">
        <v>484</v>
      </c>
      <c r="B232" s="17">
        <v>1</v>
      </c>
      <c r="C232" s="17">
        <v>2</v>
      </c>
      <c r="D232" s="17">
        <v>1</v>
      </c>
      <c r="E232"/>
      <c r="F232"/>
      <c r="G232"/>
      <c r="H232"/>
      <c r="J232"/>
    </row>
    <row r="233" spans="1:10" ht="12.75">
      <c r="A233" s="6" t="s">
        <v>485</v>
      </c>
      <c r="B233" s="17">
        <v>7</v>
      </c>
      <c r="C233" s="17">
        <v>1</v>
      </c>
      <c r="D233" s="17">
        <v>4</v>
      </c>
      <c r="E233"/>
      <c r="F233"/>
      <c r="G233"/>
      <c r="H233"/>
      <c r="J233"/>
    </row>
    <row r="234" spans="1:10" ht="12.75">
      <c r="A234" s="6" t="s">
        <v>486</v>
      </c>
      <c r="B234" s="17">
        <v>19</v>
      </c>
      <c r="C234" s="17">
        <v>120</v>
      </c>
      <c r="D234" s="17">
        <v>13</v>
      </c>
      <c r="E234"/>
      <c r="F234"/>
      <c r="G234"/>
      <c r="H234"/>
      <c r="J234"/>
    </row>
    <row r="235" spans="1:10" ht="12.75">
      <c r="A235" s="6" t="s">
        <v>487</v>
      </c>
      <c r="B235" s="17">
        <v>0</v>
      </c>
      <c r="C235" s="17">
        <v>10</v>
      </c>
      <c r="D235" s="17">
        <v>1</v>
      </c>
      <c r="E235"/>
      <c r="F235"/>
      <c r="G235"/>
      <c r="H235"/>
      <c r="J235"/>
    </row>
    <row r="236" spans="1:10" ht="12.75">
      <c r="A236" s="6" t="s">
        <v>488</v>
      </c>
      <c r="B236" s="17">
        <v>2</v>
      </c>
      <c r="C236" s="17">
        <v>0</v>
      </c>
      <c r="D236" s="17">
        <v>1</v>
      </c>
      <c r="E236"/>
      <c r="F236"/>
      <c r="G236"/>
      <c r="H236"/>
      <c r="J236"/>
    </row>
    <row r="237" spans="1:10" ht="12.75">
      <c r="A237" s="6" t="s">
        <v>489</v>
      </c>
      <c r="B237" s="17">
        <v>4</v>
      </c>
      <c r="C237" s="17">
        <v>49</v>
      </c>
      <c r="D237" s="17">
        <v>18</v>
      </c>
      <c r="E237"/>
      <c r="F237"/>
      <c r="G237"/>
      <c r="H237"/>
      <c r="J237"/>
    </row>
    <row r="238" spans="1:10" ht="13.5" thickBot="1">
      <c r="A238" s="15" t="s">
        <v>60</v>
      </c>
      <c r="B238" s="16">
        <f>SUM(B135:B237)</f>
        <v>8508</v>
      </c>
      <c r="C238" s="16">
        <f>SUM(C135:C237)</f>
        <v>8051</v>
      </c>
      <c r="D238" s="16">
        <f>SUM(D135:D237)</f>
        <v>10073</v>
      </c>
      <c r="E238"/>
      <c r="F238"/>
      <c r="G238"/>
      <c r="H238"/>
      <c r="I238"/>
      <c r="J238"/>
    </row>
    <row r="239" ht="12.75" thickTop="1">
      <c r="A239" s="32" t="s">
        <v>6</v>
      </c>
    </row>
    <row r="241" spans="1:4" ht="18">
      <c r="A241" s="11" t="s">
        <v>504</v>
      </c>
      <c r="B241"/>
      <c r="C241"/>
      <c r="D241"/>
    </row>
    <row r="242" spans="1:4" ht="12.75">
      <c r="A242" s="12" t="s">
        <v>7</v>
      </c>
      <c r="B242" s="14">
        <v>2014</v>
      </c>
      <c r="C242" s="14">
        <v>2015</v>
      </c>
      <c r="D242" s="14">
        <v>2016</v>
      </c>
    </row>
    <row r="243" spans="1:5" ht="12.75">
      <c r="A243" s="6" t="s">
        <v>9</v>
      </c>
      <c r="B243" s="8">
        <v>6271</v>
      </c>
      <c r="C243" s="8">
        <v>4842</v>
      </c>
      <c r="D243" s="8">
        <v>5650</v>
      </c>
      <c r="E243" s="8"/>
    </row>
    <row r="244" spans="1:5" ht="12.75">
      <c r="A244" s="6" t="s">
        <v>568</v>
      </c>
      <c r="B244" s="8">
        <v>2143</v>
      </c>
      <c r="C244" s="8">
        <v>4676</v>
      </c>
      <c r="D244" s="8">
        <v>1840</v>
      </c>
      <c r="E244" s="8"/>
    </row>
    <row r="245" spans="1:5" ht="12.75">
      <c r="A245" s="6" t="s">
        <v>14</v>
      </c>
      <c r="B245" s="8">
        <v>1376</v>
      </c>
      <c r="C245" s="8">
        <v>1269</v>
      </c>
      <c r="D245" s="8">
        <v>1739</v>
      </c>
      <c r="E245" s="8"/>
    </row>
    <row r="246" spans="1:5" ht="12.75">
      <c r="A246" s="6" t="s">
        <v>22</v>
      </c>
      <c r="B246" s="8">
        <v>177</v>
      </c>
      <c r="C246" s="8">
        <v>173</v>
      </c>
      <c r="D246" s="8">
        <v>1533</v>
      </c>
      <c r="E246" s="8"/>
    </row>
    <row r="247" spans="1:5" ht="12.75">
      <c r="A247" s="6" t="s">
        <v>34</v>
      </c>
      <c r="B247" s="22">
        <v>55</v>
      </c>
      <c r="C247" s="22">
        <v>211</v>
      </c>
      <c r="D247" s="22">
        <v>1518</v>
      </c>
      <c r="E247" s="8"/>
    </row>
    <row r="248" spans="1:4" ht="12.75">
      <c r="A248" s="6" t="s">
        <v>39</v>
      </c>
      <c r="B248" s="22">
        <v>25</v>
      </c>
      <c r="C248" s="22">
        <v>469</v>
      </c>
      <c r="D248" s="22">
        <v>871</v>
      </c>
    </row>
    <row r="249" spans="1:4" ht="12.75">
      <c r="A249" s="6" t="s">
        <v>56</v>
      </c>
      <c r="B249" s="22">
        <v>2</v>
      </c>
      <c r="C249" s="22">
        <v>61</v>
      </c>
      <c r="D249" s="22">
        <v>385</v>
      </c>
    </row>
    <row r="250" spans="1:4" ht="12.75">
      <c r="A250" s="6" t="s">
        <v>538</v>
      </c>
      <c r="B250" s="22">
        <v>10</v>
      </c>
      <c r="C250" s="22">
        <v>14</v>
      </c>
      <c r="D250" s="22">
        <v>262</v>
      </c>
    </row>
    <row r="251" spans="1:4" ht="12.75">
      <c r="A251" s="6" t="s">
        <v>47</v>
      </c>
      <c r="B251" s="22">
        <v>693</v>
      </c>
      <c r="C251" s="22">
        <v>323</v>
      </c>
      <c r="D251" s="22">
        <v>245</v>
      </c>
    </row>
    <row r="252" spans="1:4" ht="12.75">
      <c r="A252" s="6" t="s">
        <v>16</v>
      </c>
      <c r="B252" s="8"/>
      <c r="C252" s="8"/>
      <c r="D252" s="8">
        <v>110</v>
      </c>
    </row>
    <row r="253" spans="1:4" ht="12.75">
      <c r="A253" s="6" t="s">
        <v>8</v>
      </c>
      <c r="C253" s="22">
        <v>35</v>
      </c>
      <c r="D253" s="22">
        <v>34</v>
      </c>
    </row>
    <row r="254" spans="1:4" ht="12.75">
      <c r="A254" s="6" t="s">
        <v>53</v>
      </c>
      <c r="B254" s="22">
        <v>28</v>
      </c>
      <c r="C254" s="22">
        <v>19</v>
      </c>
      <c r="D254" s="22">
        <v>10</v>
      </c>
    </row>
    <row r="255" spans="1:4" ht="12.75">
      <c r="A255" s="6" t="s">
        <v>52</v>
      </c>
      <c r="D255" s="22">
        <v>4</v>
      </c>
    </row>
    <row r="256" spans="1:4" ht="12.75">
      <c r="A256" s="6" t="s">
        <v>45</v>
      </c>
      <c r="D256" s="22">
        <v>2</v>
      </c>
    </row>
    <row r="257" spans="1:4" ht="12.75">
      <c r="A257" s="6" t="s">
        <v>771</v>
      </c>
      <c r="B257" s="8"/>
      <c r="C257" s="8"/>
      <c r="D257" s="8">
        <v>1</v>
      </c>
    </row>
    <row r="258" spans="1:2" ht="12.75">
      <c r="A258" s="6" t="s">
        <v>57</v>
      </c>
      <c r="B258" s="22">
        <v>49</v>
      </c>
    </row>
    <row r="259" spans="1:3" ht="12.75">
      <c r="A259" s="6" t="s">
        <v>36</v>
      </c>
      <c r="B259" s="22">
        <v>6</v>
      </c>
      <c r="C259" s="22">
        <v>40</v>
      </c>
    </row>
    <row r="260" spans="1:3" ht="12.75">
      <c r="A260" s="6" t="s">
        <v>612</v>
      </c>
      <c r="B260" s="22">
        <v>1</v>
      </c>
      <c r="C260" s="22">
        <v>415</v>
      </c>
    </row>
    <row r="261" spans="1:2" ht="12.75">
      <c r="A261" s="6" t="s">
        <v>19</v>
      </c>
      <c r="B261" s="22">
        <v>1</v>
      </c>
    </row>
    <row r="262" spans="1:3" ht="12.75">
      <c r="A262" s="6" t="s">
        <v>18</v>
      </c>
      <c r="C262" s="22">
        <v>4</v>
      </c>
    </row>
    <row r="263" spans="1:2" ht="12.75">
      <c r="A263" s="6" t="s">
        <v>12</v>
      </c>
      <c r="B263" s="22">
        <v>2</v>
      </c>
    </row>
    <row r="264" spans="1:3" ht="12.75">
      <c r="A264" s="6" t="s">
        <v>26</v>
      </c>
      <c r="C264" s="22">
        <v>1</v>
      </c>
    </row>
    <row r="265" spans="1:4" ht="12.75" thickBot="1">
      <c r="A265" s="15" t="s">
        <v>60</v>
      </c>
      <c r="B265" s="16">
        <f>SUM(B243:B264)</f>
        <v>10839</v>
      </c>
      <c r="C265" s="16">
        <f>SUM(C243:C264)</f>
        <v>12552</v>
      </c>
      <c r="D265" s="16">
        <f>SUM(D243:D264)</f>
        <v>14204</v>
      </c>
    </row>
    <row r="266" spans="1:4" ht="13.5" thickTop="1">
      <c r="A266" s="10" t="s">
        <v>61</v>
      </c>
      <c r="B266"/>
      <c r="C266"/>
      <c r="D266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2013-2015</oddHeader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5"/>
  <sheetViews>
    <sheetView tabSelected="1" workbookViewId="0" topLeftCell="A273">
      <selection activeCell="F319" sqref="F319"/>
    </sheetView>
  </sheetViews>
  <sheetFormatPr defaultColWidth="11.421875" defaultRowHeight="12.75"/>
  <cols>
    <col min="1" max="1" width="28.7109375" style="22" customWidth="1"/>
    <col min="2" max="2" width="15.8515625" style="22" customWidth="1"/>
    <col min="3" max="3" width="18.28125" style="22" customWidth="1"/>
    <col min="4" max="4" width="17.8515625" style="22" customWidth="1"/>
    <col min="5" max="5" width="20.57421875" style="22" customWidth="1"/>
    <col min="6" max="6" width="15.7109375" style="22" customWidth="1"/>
    <col min="7" max="7" width="20.7109375" style="22" customWidth="1"/>
    <col min="8" max="8" width="16.140625" style="22" customWidth="1"/>
    <col min="9" max="9" width="11.421875" style="22" customWidth="1"/>
    <col min="10" max="10" width="30.57421875" style="22" bestFit="1" customWidth="1"/>
    <col min="11" max="11" width="11.421875" style="22" customWidth="1"/>
    <col min="12" max="12" width="35.57421875" style="22" bestFit="1" customWidth="1"/>
    <col min="13" max="16384" width="11.421875" style="22" customWidth="1"/>
  </cols>
  <sheetData>
    <row r="1" ht="18">
      <c r="A1" s="11" t="s">
        <v>505</v>
      </c>
    </row>
    <row r="2" spans="1:7" ht="24">
      <c r="A2" s="36" t="s">
        <v>4</v>
      </c>
      <c r="B2" s="5">
        <v>2014</v>
      </c>
      <c r="C2" s="23"/>
      <c r="D2" s="5">
        <v>2015</v>
      </c>
      <c r="E2" s="23"/>
      <c r="F2" s="5">
        <v>2016</v>
      </c>
      <c r="G2" s="23"/>
    </row>
    <row r="3" spans="1:7" ht="12.75" thickTop="1">
      <c r="A3" s="24" t="s">
        <v>355</v>
      </c>
      <c r="B3" s="25" t="s">
        <v>356</v>
      </c>
      <c r="C3" s="26" t="s">
        <v>357</v>
      </c>
      <c r="D3" s="25" t="s">
        <v>356</v>
      </c>
      <c r="E3" s="26" t="s">
        <v>357</v>
      </c>
      <c r="F3" s="25" t="s">
        <v>356</v>
      </c>
      <c r="G3" s="26" t="s">
        <v>357</v>
      </c>
    </row>
    <row r="4" spans="1:7" ht="12.75">
      <c r="A4" s="6" t="s">
        <v>358</v>
      </c>
      <c r="B4" s="8">
        <v>87</v>
      </c>
      <c r="C4" s="8">
        <v>1</v>
      </c>
      <c r="D4" s="8">
        <v>65</v>
      </c>
      <c r="E4" s="8">
        <v>1</v>
      </c>
      <c r="F4" s="8">
        <v>0</v>
      </c>
      <c r="G4" s="8">
        <v>0</v>
      </c>
    </row>
    <row r="5" spans="1:7" ht="12.75">
      <c r="A5" s="6" t="s">
        <v>359</v>
      </c>
      <c r="B5" s="8">
        <v>685</v>
      </c>
      <c r="C5" s="8">
        <v>35</v>
      </c>
      <c r="D5" s="8">
        <v>435</v>
      </c>
      <c r="E5" s="8">
        <v>29</v>
      </c>
      <c r="F5" s="8">
        <v>515</v>
      </c>
      <c r="G5" s="8">
        <v>27</v>
      </c>
    </row>
    <row r="6" spans="1:7" ht="12.75">
      <c r="A6" s="6" t="s">
        <v>360</v>
      </c>
      <c r="B6" s="8">
        <v>513</v>
      </c>
      <c r="C6" s="8">
        <v>146</v>
      </c>
      <c r="D6" s="8">
        <v>434</v>
      </c>
      <c r="E6" s="8">
        <v>125</v>
      </c>
      <c r="F6" s="8">
        <v>410</v>
      </c>
      <c r="G6" s="8">
        <v>119</v>
      </c>
    </row>
    <row r="7" spans="1:7" ht="12.75">
      <c r="A7" s="6">
        <v>1</v>
      </c>
      <c r="B7" s="8">
        <v>321</v>
      </c>
      <c r="C7" s="8">
        <v>321</v>
      </c>
      <c r="D7" s="8">
        <v>253</v>
      </c>
      <c r="E7" s="8">
        <v>309</v>
      </c>
      <c r="F7" s="8">
        <v>273</v>
      </c>
      <c r="G7" s="8">
        <v>273</v>
      </c>
    </row>
    <row r="8" spans="1:7" ht="12.75" thickBot="1">
      <c r="A8" s="28" t="s">
        <v>60</v>
      </c>
      <c r="B8" s="43">
        <f>SUM(B4:B7)</f>
        <v>1606</v>
      </c>
      <c r="C8" s="43">
        <f aca="true" t="shared" si="0" ref="C8">SUM(C4:C7)</f>
        <v>503</v>
      </c>
      <c r="D8" s="43">
        <f>SUM(D4:D7)</f>
        <v>1187</v>
      </c>
      <c r="E8" s="43">
        <f>SUM(E4:E7)</f>
        <v>464</v>
      </c>
      <c r="F8" s="43">
        <f>SUM(F4:F7)</f>
        <v>1198</v>
      </c>
      <c r="G8" s="43">
        <f>SUM(G4:G7)</f>
        <v>419</v>
      </c>
    </row>
    <row r="9" spans="1:7" ht="12.75">
      <c r="A9" s="10" t="s">
        <v>6</v>
      </c>
      <c r="B9" s="3"/>
      <c r="C9" s="3"/>
      <c r="D9" s="3"/>
      <c r="E9" s="3"/>
      <c r="F9" s="3"/>
      <c r="G9" s="3"/>
    </row>
    <row r="11" ht="18">
      <c r="A11" s="29" t="s">
        <v>506</v>
      </c>
    </row>
    <row r="12" spans="2:11" ht="12.75">
      <c r="B12" s="12" t="s">
        <v>362</v>
      </c>
      <c r="C12" s="13">
        <v>2014</v>
      </c>
      <c r="E12" s="12" t="s">
        <v>362</v>
      </c>
      <c r="F12" s="13">
        <v>2015</v>
      </c>
      <c r="J12" s="80" t="s">
        <v>362</v>
      </c>
      <c r="K12" s="81">
        <v>2016</v>
      </c>
    </row>
    <row r="13" spans="2:11" ht="12.75">
      <c r="B13" s="47" t="s">
        <v>527</v>
      </c>
      <c r="C13" s="22">
        <v>87</v>
      </c>
      <c r="E13" s="52" t="s">
        <v>649</v>
      </c>
      <c r="F13" s="53">
        <v>65</v>
      </c>
      <c r="J13" s="82" t="s">
        <v>718</v>
      </c>
      <c r="K13" s="82">
        <v>42</v>
      </c>
    </row>
    <row r="14" spans="2:11" ht="24">
      <c r="B14" s="48" t="s">
        <v>573</v>
      </c>
      <c r="C14" s="22">
        <v>73</v>
      </c>
      <c r="E14" s="52" t="s">
        <v>642</v>
      </c>
      <c r="F14" s="53">
        <v>45</v>
      </c>
      <c r="J14" s="82" t="s">
        <v>719</v>
      </c>
      <c r="K14" s="82">
        <v>31</v>
      </c>
    </row>
    <row r="15" spans="2:11" ht="12.75">
      <c r="B15" s="49" t="s">
        <v>551</v>
      </c>
      <c r="C15" s="22">
        <v>39</v>
      </c>
      <c r="E15" s="52" t="s">
        <v>643</v>
      </c>
      <c r="F15" s="53">
        <v>37</v>
      </c>
      <c r="J15" s="82" t="s">
        <v>720</v>
      </c>
      <c r="K15" s="82">
        <v>30</v>
      </c>
    </row>
    <row r="16" spans="2:11" ht="12.75">
      <c r="B16" s="48" t="s">
        <v>574</v>
      </c>
      <c r="C16" s="22">
        <v>37</v>
      </c>
      <c r="E16" s="52" t="s">
        <v>644</v>
      </c>
      <c r="F16" s="53">
        <v>36</v>
      </c>
      <c r="J16" s="82" t="s">
        <v>721</v>
      </c>
      <c r="K16" s="82">
        <v>30</v>
      </c>
    </row>
    <row r="17" spans="2:11" ht="12.75">
      <c r="B17" s="49" t="s">
        <v>552</v>
      </c>
      <c r="C17" s="22">
        <v>32</v>
      </c>
      <c r="E17" s="52" t="s">
        <v>645</v>
      </c>
      <c r="F17" s="53">
        <v>21</v>
      </c>
      <c r="J17" s="82" t="s">
        <v>722</v>
      </c>
      <c r="K17" s="82">
        <v>29</v>
      </c>
    </row>
    <row r="18" spans="2:11" ht="12.75">
      <c r="B18" s="49" t="s">
        <v>526</v>
      </c>
      <c r="C18" s="22">
        <v>31</v>
      </c>
      <c r="E18" s="52" t="s">
        <v>646</v>
      </c>
      <c r="F18" s="53">
        <v>21</v>
      </c>
      <c r="J18" s="82" t="s">
        <v>723</v>
      </c>
      <c r="K18" s="82">
        <v>27</v>
      </c>
    </row>
    <row r="19" spans="2:11" ht="12.75">
      <c r="B19" s="48" t="s">
        <v>575</v>
      </c>
      <c r="C19" s="22">
        <v>27</v>
      </c>
      <c r="E19" s="52" t="s">
        <v>647</v>
      </c>
      <c r="F19" s="53">
        <v>21</v>
      </c>
      <c r="J19" s="82" t="s">
        <v>724</v>
      </c>
      <c r="K19" s="82">
        <v>22</v>
      </c>
    </row>
    <row r="20" spans="2:11" ht="12.75">
      <c r="B20" s="48" t="s">
        <v>576</v>
      </c>
      <c r="C20" s="22">
        <v>25</v>
      </c>
      <c r="E20" s="52" t="s">
        <v>648</v>
      </c>
      <c r="F20" s="53">
        <v>20</v>
      </c>
      <c r="J20" s="82" t="s">
        <v>725</v>
      </c>
      <c r="K20" s="82">
        <v>22</v>
      </c>
    </row>
    <row r="21" spans="2:11" ht="24">
      <c r="B21" s="48" t="s">
        <v>577</v>
      </c>
      <c r="C21" s="22">
        <v>23</v>
      </c>
      <c r="E21" s="52" t="s">
        <v>641</v>
      </c>
      <c r="F21" s="53">
        <v>18</v>
      </c>
      <c r="J21" s="82" t="s">
        <v>726</v>
      </c>
      <c r="K21" s="82">
        <v>21</v>
      </c>
    </row>
    <row r="22" spans="2:11" ht="89.25">
      <c r="B22" s="48" t="s">
        <v>578</v>
      </c>
      <c r="C22" s="22">
        <v>23</v>
      </c>
      <c r="E22" s="54" t="s">
        <v>650</v>
      </c>
      <c r="F22" s="53">
        <v>17</v>
      </c>
      <c r="J22" s="82" t="s">
        <v>577</v>
      </c>
      <c r="K22" s="82">
        <v>20</v>
      </c>
    </row>
    <row r="23" spans="2:11" ht="12.75" thickBot="1">
      <c r="B23" s="15" t="s">
        <v>60</v>
      </c>
      <c r="C23" s="16">
        <f>SUM(C13:C22)</f>
        <v>397</v>
      </c>
      <c r="E23" s="15" t="s">
        <v>60</v>
      </c>
      <c r="F23" s="16">
        <f>SUM(F13:F22)</f>
        <v>301</v>
      </c>
      <c r="J23" s="83" t="s">
        <v>60</v>
      </c>
      <c r="K23" s="84">
        <f>SUM(K13:K22)</f>
        <v>274</v>
      </c>
    </row>
    <row r="24" ht="12.75" thickTop="1">
      <c r="A24" s="32" t="s">
        <v>6</v>
      </c>
    </row>
    <row r="26" ht="18">
      <c r="A26" s="33" t="s">
        <v>507</v>
      </c>
    </row>
    <row r="27" spans="1:13" ht="12.75">
      <c r="A27" s="12" t="s">
        <v>365</v>
      </c>
      <c r="B27" s="14">
        <v>2014</v>
      </c>
      <c r="C27" s="14">
        <v>2015</v>
      </c>
      <c r="D27" s="14">
        <v>2016</v>
      </c>
      <c r="E27"/>
      <c r="G27" s="12" t="s">
        <v>366</v>
      </c>
      <c r="H27" s="14">
        <v>2014</v>
      </c>
      <c r="I27" s="14">
        <v>2015</v>
      </c>
      <c r="L27" s="12" t="s">
        <v>366</v>
      </c>
      <c r="M27" s="14">
        <v>2016</v>
      </c>
    </row>
    <row r="28" spans="1:13" ht="12.75">
      <c r="A28" s="6" t="s">
        <v>367</v>
      </c>
      <c r="B28" s="8">
        <v>3</v>
      </c>
      <c r="C28" s="8"/>
      <c r="D28" s="8">
        <v>2</v>
      </c>
      <c r="E28"/>
      <c r="G28" s="6" t="s">
        <v>368</v>
      </c>
      <c r="H28" s="8">
        <f>SUM(B39,B64)</f>
        <v>12</v>
      </c>
      <c r="I28" s="8">
        <f>SUM(C39,C64)</f>
        <v>10</v>
      </c>
      <c r="L28" s="51" t="s">
        <v>692</v>
      </c>
      <c r="M28" s="8">
        <f>SUM(D28,D30,D33,D42,D54,D78,D82,D66,D107,D111,D114,D69)</f>
        <v>35</v>
      </c>
    </row>
    <row r="29" spans="1:13" ht="12.75">
      <c r="A29" s="6" t="s">
        <v>369</v>
      </c>
      <c r="B29" s="8">
        <v>2</v>
      </c>
      <c r="C29" s="8">
        <v>1</v>
      </c>
      <c r="D29" s="8">
        <v>0</v>
      </c>
      <c r="E29"/>
      <c r="G29" s="6" t="s">
        <v>370</v>
      </c>
      <c r="H29" s="8">
        <f>SUM(B52,B61,B80,B86,B108)</f>
        <v>16</v>
      </c>
      <c r="I29" s="8">
        <f>SUM(C52,C61,C80,C86,C108)</f>
        <v>15</v>
      </c>
      <c r="L29" s="51" t="s">
        <v>694</v>
      </c>
      <c r="M29" s="8">
        <f>SUM(D48,D53,D79,D98,D68,D112,D129,D121)</f>
        <v>16</v>
      </c>
    </row>
    <row r="30" spans="1:13" ht="12.75">
      <c r="A30" s="6" t="s">
        <v>371</v>
      </c>
      <c r="B30" s="8">
        <v>2</v>
      </c>
      <c r="C30" s="8">
        <v>1</v>
      </c>
      <c r="D30" s="8">
        <v>1</v>
      </c>
      <c r="E30"/>
      <c r="G30" s="6" t="s">
        <v>372</v>
      </c>
      <c r="H30" s="8">
        <f>SUM(B30,B42,B66,B107)</f>
        <v>11</v>
      </c>
      <c r="I30" s="8">
        <f>SUM(C30,C42,C66,C107)</f>
        <v>8</v>
      </c>
      <c r="L30" s="51" t="s">
        <v>376</v>
      </c>
      <c r="M30" s="8">
        <f>SUM(D49,D58,D75,D96)</f>
        <v>19</v>
      </c>
    </row>
    <row r="31" spans="1:13" ht="12.75">
      <c r="A31" s="6" t="s">
        <v>373</v>
      </c>
      <c r="B31" s="8">
        <v>2</v>
      </c>
      <c r="C31" s="8">
        <v>1</v>
      </c>
      <c r="D31" s="8">
        <v>1</v>
      </c>
      <c r="E31"/>
      <c r="G31" s="6" t="s">
        <v>374</v>
      </c>
      <c r="H31" s="8">
        <f>SUM(B48,B98,B112,B129)</f>
        <v>6</v>
      </c>
      <c r="I31" s="8">
        <f>SUM(C48,C98,C112,C129)</f>
        <v>11</v>
      </c>
      <c r="L31" s="51" t="s">
        <v>695</v>
      </c>
      <c r="M31" s="8">
        <f>SUM(D45,D57,D76,D77,D81,D84)</f>
        <v>10</v>
      </c>
    </row>
    <row r="32" spans="1:13" ht="12.75">
      <c r="A32" s="6" t="s">
        <v>375</v>
      </c>
      <c r="B32" s="8">
        <v>2</v>
      </c>
      <c r="C32" s="8">
        <v>6</v>
      </c>
      <c r="D32" s="8">
        <v>1</v>
      </c>
      <c r="E32"/>
      <c r="G32" s="6" t="s">
        <v>376</v>
      </c>
      <c r="H32" s="8">
        <f>SUM(B49,B58,B75,B96)</f>
        <v>19</v>
      </c>
      <c r="I32" s="8">
        <f>SUM(C49,C58,C75,C96)</f>
        <v>20</v>
      </c>
      <c r="L32" s="51" t="s">
        <v>382</v>
      </c>
      <c r="M32" s="8">
        <f>SUM(D47)</f>
        <v>3</v>
      </c>
    </row>
    <row r="33" spans="1:13" ht="12.75">
      <c r="A33" s="6" t="s">
        <v>377</v>
      </c>
      <c r="B33" s="8">
        <v>2</v>
      </c>
      <c r="C33" s="8">
        <v>3</v>
      </c>
      <c r="D33" s="8">
        <v>1</v>
      </c>
      <c r="E33"/>
      <c r="G33" s="6" t="s">
        <v>378</v>
      </c>
      <c r="H33" s="8">
        <f>SUM(B45,B57,B76,B77,B81,B84)</f>
        <v>12</v>
      </c>
      <c r="I33" s="8">
        <f>SUM(C45,C57,C76,C77,C81,C84)</f>
        <v>7</v>
      </c>
      <c r="L33" s="51" t="s">
        <v>740</v>
      </c>
      <c r="M33" s="8">
        <f>SUM(D34,D36,D90,D67,D94,D95,D97,D39,D64,D128)</f>
        <v>17</v>
      </c>
    </row>
    <row r="34" spans="1:13" ht="12.75">
      <c r="A34" s="6" t="s">
        <v>508</v>
      </c>
      <c r="B34" s="8">
        <v>0</v>
      </c>
      <c r="C34" s="8"/>
      <c r="D34" s="8">
        <v>0</v>
      </c>
      <c r="E34"/>
      <c r="G34" s="6" t="s">
        <v>380</v>
      </c>
      <c r="H34" s="8">
        <f>SUM(B34,B36,B90,B67)</f>
        <v>6</v>
      </c>
      <c r="I34" s="8">
        <f>SUM(C34,C36,C90,C67)</f>
        <v>5</v>
      </c>
      <c r="L34" s="51" t="s">
        <v>696</v>
      </c>
      <c r="M34" s="8">
        <f>SUM(D29,D99,D101,D105,D118)</f>
        <v>7</v>
      </c>
    </row>
    <row r="35" spans="1:13" ht="12.75">
      <c r="A35" s="6" t="s">
        <v>381</v>
      </c>
      <c r="B35" s="8">
        <v>2</v>
      </c>
      <c r="C35" s="8">
        <v>2</v>
      </c>
      <c r="D35" s="8">
        <v>0</v>
      </c>
      <c r="E35"/>
      <c r="G35" s="6" t="s">
        <v>382</v>
      </c>
      <c r="H35" s="8">
        <f>SUM(B47)</f>
        <v>2</v>
      </c>
      <c r="I35" s="8">
        <f>SUM(C47)</f>
        <v>1</v>
      </c>
      <c r="L35" s="51" t="s">
        <v>509</v>
      </c>
      <c r="M35" s="8">
        <f>SUM(D103,D115,D130,D55,D73,D117,D122,D123)</f>
        <v>196</v>
      </c>
    </row>
    <row r="36" spans="1:13" ht="12.75">
      <c r="A36" s="6" t="s">
        <v>383</v>
      </c>
      <c r="B36" s="8">
        <v>3</v>
      </c>
      <c r="C36" s="8">
        <v>2</v>
      </c>
      <c r="D36" s="8">
        <v>1</v>
      </c>
      <c r="E36"/>
      <c r="G36" s="6" t="s">
        <v>384</v>
      </c>
      <c r="H36" s="8">
        <f>SUM(B53,B79,B68,B121)</f>
        <v>4</v>
      </c>
      <c r="I36" s="8">
        <f>SUM(C53,C79,C68,C121)</f>
        <v>7</v>
      </c>
      <c r="L36" s="51" t="s">
        <v>693</v>
      </c>
      <c r="M36" s="8">
        <f>SUM(D41,D56,D89,D102,D116)</f>
        <v>6</v>
      </c>
    </row>
    <row r="37" spans="1:13" ht="12.75">
      <c r="A37" s="6" t="s">
        <v>385</v>
      </c>
      <c r="B37" s="8">
        <v>2</v>
      </c>
      <c r="C37" s="8">
        <v>2</v>
      </c>
      <c r="D37" s="8">
        <v>0</v>
      </c>
      <c r="E37"/>
      <c r="G37" s="6" t="s">
        <v>509</v>
      </c>
      <c r="H37" s="8">
        <f>SUM(B103,B115,B130,B55,B73,B117,B123,B122)</f>
        <v>234</v>
      </c>
      <c r="I37" s="8">
        <f>SUM(C103,C115,C130,C55,C73,C117,C123,C122)</f>
        <v>226</v>
      </c>
      <c r="L37" s="51" t="s">
        <v>741</v>
      </c>
      <c r="M37" s="8">
        <f>SUM(D43,D44,D46,D50,D52,D61,D80,D86,D108,D51,D70,D127)</f>
        <v>38</v>
      </c>
    </row>
    <row r="38" spans="1:13" ht="12.75">
      <c r="A38" s="6" t="s">
        <v>387</v>
      </c>
      <c r="B38" s="8">
        <v>2</v>
      </c>
      <c r="C38" s="8"/>
      <c r="D38" s="8">
        <v>1</v>
      </c>
      <c r="E38"/>
      <c r="G38" s="6" t="s">
        <v>388</v>
      </c>
      <c r="H38" s="8">
        <f>SUM(B37,B59,B74,B87,B109)</f>
        <v>16</v>
      </c>
      <c r="I38" s="8">
        <f>SUM(C37,C59,C74,C87,C109)</f>
        <v>13</v>
      </c>
      <c r="L38" s="51" t="s">
        <v>742</v>
      </c>
      <c r="M38" s="8">
        <f>SUM(D35,D37,D38,D59,D65,D60,D74,D85,D87,D72,D109,D119,D120)</f>
        <v>23</v>
      </c>
    </row>
    <row r="39" spans="1:13" ht="12.75">
      <c r="A39" s="6" t="s">
        <v>389</v>
      </c>
      <c r="B39" s="8">
        <v>11</v>
      </c>
      <c r="C39" s="8">
        <v>7</v>
      </c>
      <c r="D39" s="8">
        <v>6</v>
      </c>
      <c r="E39"/>
      <c r="G39" s="6" t="s">
        <v>390</v>
      </c>
      <c r="H39" s="8">
        <f>SUM(B46,B50,B70)</f>
        <v>5</v>
      </c>
      <c r="I39" s="8">
        <f>SUM(C46,C50,C70)</f>
        <v>3</v>
      </c>
      <c r="L39" s="51" t="s">
        <v>697</v>
      </c>
      <c r="M39" s="8">
        <f>SUM(D62,D63,D91,D93,D100,D106,D110)</f>
        <v>8</v>
      </c>
    </row>
    <row r="40" spans="1:13" ht="12.75">
      <c r="A40" s="6" t="s">
        <v>391</v>
      </c>
      <c r="B40" s="8">
        <v>13</v>
      </c>
      <c r="C40" s="8">
        <v>16</v>
      </c>
      <c r="D40" s="8">
        <v>10</v>
      </c>
      <c r="E40"/>
      <c r="G40" s="6" t="s">
        <v>392</v>
      </c>
      <c r="H40" s="8">
        <f>SUM(B94,B95,B97,B128)</f>
        <v>6</v>
      </c>
      <c r="I40" s="8">
        <f>SUM(C94,C95,C97,C128)</f>
        <v>4</v>
      </c>
      <c r="L40" s="51" t="s">
        <v>404</v>
      </c>
      <c r="M40" s="8">
        <f>SUM(D83,D88,D92,D113,D126)</f>
        <v>12</v>
      </c>
    </row>
    <row r="41" spans="1:13" ht="12.75">
      <c r="A41" s="6" t="s">
        <v>393</v>
      </c>
      <c r="B41" s="8">
        <v>5</v>
      </c>
      <c r="C41" s="8">
        <v>4</v>
      </c>
      <c r="D41" s="8">
        <v>3</v>
      </c>
      <c r="E41"/>
      <c r="G41" s="6" t="s">
        <v>394</v>
      </c>
      <c r="H41" s="8">
        <f>SUM(B35,B38,B65,B60,B72,B85,B119,B120)</f>
        <v>24</v>
      </c>
      <c r="I41" s="8">
        <f>SUM(C35,C38,C65,C60,C72,C85,C119,C120)</f>
        <v>17</v>
      </c>
      <c r="L41" s="51" t="s">
        <v>698</v>
      </c>
      <c r="M41" s="8">
        <f>SUM(D31,D71,D32,D40,D124,D125)</f>
        <v>20</v>
      </c>
    </row>
    <row r="42" spans="1:13" ht="12.75">
      <c r="A42" s="6" t="s">
        <v>395</v>
      </c>
      <c r="B42" s="8">
        <v>2</v>
      </c>
      <c r="C42" s="8">
        <v>2</v>
      </c>
      <c r="D42" s="8">
        <v>2</v>
      </c>
      <c r="E42"/>
      <c r="G42" s="6" t="s">
        <v>396</v>
      </c>
      <c r="H42" s="8">
        <f>SUM(B99,B105)</f>
        <v>17</v>
      </c>
      <c r="I42" s="8">
        <f>SUM(C99,C105)</f>
        <v>5</v>
      </c>
      <c r="L42" s="51" t="s">
        <v>413</v>
      </c>
      <c r="M42" s="8">
        <f>SUM(D104)</f>
        <v>9</v>
      </c>
    </row>
    <row r="43" spans="1:13" ht="13.5" thickBot="1">
      <c r="A43" s="6" t="s">
        <v>397</v>
      </c>
      <c r="B43" s="8">
        <v>2</v>
      </c>
      <c r="C43" s="8"/>
      <c r="D43" s="8">
        <v>0</v>
      </c>
      <c r="E43"/>
      <c r="G43" s="6" t="s">
        <v>398</v>
      </c>
      <c r="H43" s="8">
        <f>SUM(B41,B89,B102)</f>
        <v>5</v>
      </c>
      <c r="I43" s="8">
        <f>SUM(C41,C89,C102)</f>
        <v>4</v>
      </c>
      <c r="L43" s="15" t="s">
        <v>60</v>
      </c>
      <c r="M43" s="16">
        <f>SUM(M28:M42)</f>
        <v>419</v>
      </c>
    </row>
    <row r="44" spans="1:9" ht="13.5" thickTop="1">
      <c r="A44" s="6" t="s">
        <v>399</v>
      </c>
      <c r="B44" s="8">
        <v>2</v>
      </c>
      <c r="C44" s="8">
        <v>3</v>
      </c>
      <c r="D44" s="8">
        <v>3</v>
      </c>
      <c r="E44"/>
      <c r="G44" s="6" t="s">
        <v>400</v>
      </c>
      <c r="H44" s="8">
        <f>SUM(B56,B116)</f>
        <v>3</v>
      </c>
      <c r="I44" s="8">
        <f>SUM(C56,C116)</f>
        <v>3</v>
      </c>
    </row>
    <row r="45" spans="1:9" ht="12.75">
      <c r="A45" s="6" t="s">
        <v>401</v>
      </c>
      <c r="B45" s="8">
        <v>1</v>
      </c>
      <c r="C45" s="8"/>
      <c r="D45" s="8">
        <v>0</v>
      </c>
      <c r="E45"/>
      <c r="G45" s="6" t="s">
        <v>404</v>
      </c>
      <c r="H45" s="8">
        <f>SUM(B83,B88,B92,B113,B126)</f>
        <v>14</v>
      </c>
      <c r="I45" s="8">
        <f>SUM(C83,C88,C92,C113,C126)</f>
        <v>14</v>
      </c>
    </row>
    <row r="46" spans="1:9" ht="12.75">
      <c r="A46" s="6" t="s">
        <v>403</v>
      </c>
      <c r="B46" s="8">
        <v>3</v>
      </c>
      <c r="C46" s="8"/>
      <c r="D46" s="8">
        <v>1</v>
      </c>
      <c r="E46"/>
      <c r="G46" s="6" t="s">
        <v>405</v>
      </c>
      <c r="H46" s="8">
        <f>SUM(B29,B101,B118)</f>
        <v>5</v>
      </c>
      <c r="I46" s="8">
        <f>SUM(C29,C101,C118)</f>
        <v>5</v>
      </c>
    </row>
    <row r="47" spans="1:9" ht="12.75">
      <c r="A47" s="6" t="s">
        <v>382</v>
      </c>
      <c r="B47" s="8">
        <v>2</v>
      </c>
      <c r="C47" s="8">
        <v>1</v>
      </c>
      <c r="D47" s="8">
        <v>3</v>
      </c>
      <c r="E47"/>
      <c r="G47" s="6" t="s">
        <v>407</v>
      </c>
      <c r="H47" s="8">
        <f>SUM(B43,B44,B51,B127)</f>
        <v>11</v>
      </c>
      <c r="I47" s="8">
        <f>SUM(C43,C44,C51,C127)</f>
        <v>9</v>
      </c>
    </row>
    <row r="48" spans="1:9" ht="12.75">
      <c r="A48" s="6" t="s">
        <v>406</v>
      </c>
      <c r="B48" s="8">
        <v>2</v>
      </c>
      <c r="C48" s="8">
        <v>4</v>
      </c>
      <c r="D48" s="8">
        <v>4</v>
      </c>
      <c r="E48"/>
      <c r="G48" s="6" t="s">
        <v>402</v>
      </c>
      <c r="H48" s="8">
        <f>SUM(B31,B32,B71,B40,B124,B125)</f>
        <v>22</v>
      </c>
      <c r="I48" s="8">
        <f>SUM(C31,C32,C71,C40,C124,C125)</f>
        <v>31</v>
      </c>
    </row>
    <row r="49" spans="1:9" ht="12.75">
      <c r="A49" s="6" t="s">
        <v>408</v>
      </c>
      <c r="B49" s="8">
        <v>3</v>
      </c>
      <c r="C49" s="8">
        <v>6</v>
      </c>
      <c r="D49" s="8">
        <v>2</v>
      </c>
      <c r="E49"/>
      <c r="G49" s="6" t="s">
        <v>409</v>
      </c>
      <c r="H49" s="8">
        <f>SUM(B28,B33,B54,B78,B82,B111,B114,B69)</f>
        <v>30</v>
      </c>
      <c r="I49" s="8">
        <f>SUM(C28,C33,C54,C78,C82,C111,C114,C69)</f>
        <v>33</v>
      </c>
    </row>
    <row r="50" spans="1:9" ht="12.75">
      <c r="A50" s="6" t="s">
        <v>410</v>
      </c>
      <c r="B50" s="8">
        <v>0</v>
      </c>
      <c r="C50" s="8">
        <v>1</v>
      </c>
      <c r="D50" s="8">
        <v>0</v>
      </c>
      <c r="E50"/>
      <c r="G50" s="6" t="s">
        <v>510</v>
      </c>
      <c r="H50" s="8">
        <f>SUM(B62,B63,B91,B93,B100,B106,B110)</f>
        <v>17</v>
      </c>
      <c r="I50" s="8">
        <f>SUM(C62,C63,C91,C93,C100,C106,C110)</f>
        <v>10</v>
      </c>
    </row>
    <row r="51" spans="1:9" ht="12.75">
      <c r="A51" s="6" t="s">
        <v>412</v>
      </c>
      <c r="B51" s="8">
        <v>2</v>
      </c>
      <c r="C51" s="8">
        <v>3</v>
      </c>
      <c r="D51" s="8">
        <v>1</v>
      </c>
      <c r="E51"/>
      <c r="G51" s="6" t="s">
        <v>502</v>
      </c>
      <c r="H51" s="8">
        <f>SUM(B104)</f>
        <v>6</v>
      </c>
      <c r="I51" s="8">
        <f>SUM(C104)</f>
        <v>3</v>
      </c>
    </row>
    <row r="52" spans="1:9" ht="13.5" thickBot="1">
      <c r="A52" s="6" t="s">
        <v>414</v>
      </c>
      <c r="B52" s="8">
        <v>1</v>
      </c>
      <c r="C52" s="8">
        <v>2</v>
      </c>
      <c r="D52" s="8">
        <v>5</v>
      </c>
      <c r="E52"/>
      <c r="G52" s="15" t="s">
        <v>60</v>
      </c>
      <c r="H52" s="16">
        <f>SUM(H28:H51)</f>
        <v>503</v>
      </c>
      <c r="I52" s="16">
        <f>SUM(I28:I51)</f>
        <v>464</v>
      </c>
    </row>
    <row r="53" spans="1:7" ht="13.5" thickTop="1">
      <c r="A53" s="6" t="s">
        <v>415</v>
      </c>
      <c r="B53" s="8">
        <v>2</v>
      </c>
      <c r="C53" s="8">
        <v>6</v>
      </c>
      <c r="D53" s="8">
        <v>4</v>
      </c>
      <c r="E53"/>
      <c r="F53"/>
      <c r="G53"/>
    </row>
    <row r="54" spans="1:7" ht="12.75">
      <c r="A54" s="6" t="s">
        <v>416</v>
      </c>
      <c r="B54" s="8">
        <v>3</v>
      </c>
      <c r="C54" s="8">
        <v>2</v>
      </c>
      <c r="D54" s="8">
        <v>2</v>
      </c>
      <c r="E54"/>
      <c r="F54"/>
      <c r="G54"/>
    </row>
    <row r="55" spans="1:7" ht="12.75">
      <c r="A55" s="6" t="s">
        <v>417</v>
      </c>
      <c r="B55" s="8">
        <v>3</v>
      </c>
      <c r="C55" s="8">
        <v>6</v>
      </c>
      <c r="D55" s="8">
        <v>6</v>
      </c>
      <c r="E55"/>
      <c r="F55"/>
      <c r="G55"/>
    </row>
    <row r="56" spans="1:7" ht="12.75">
      <c r="A56" s="6" t="s">
        <v>418</v>
      </c>
      <c r="B56" s="8">
        <v>0</v>
      </c>
      <c r="C56" s="8"/>
      <c r="D56" s="8">
        <v>0</v>
      </c>
      <c r="E56"/>
      <c r="F56"/>
      <c r="G56"/>
    </row>
    <row r="57" spans="1:7" ht="12.75">
      <c r="A57" s="6" t="s">
        <v>419</v>
      </c>
      <c r="B57" s="8">
        <v>1</v>
      </c>
      <c r="C57" s="8"/>
      <c r="D57" s="8">
        <v>1</v>
      </c>
      <c r="E57"/>
      <c r="F57"/>
      <c r="G57"/>
    </row>
    <row r="58" spans="1:7" ht="12.75">
      <c r="A58" s="6" t="s">
        <v>420</v>
      </c>
      <c r="B58" s="8">
        <v>4</v>
      </c>
      <c r="C58" s="8">
        <v>4</v>
      </c>
      <c r="D58" s="8">
        <v>6</v>
      </c>
      <c r="E58"/>
      <c r="F58"/>
      <c r="G58"/>
    </row>
    <row r="59" spans="1:7" ht="12.75">
      <c r="A59" s="6" t="s">
        <v>421</v>
      </c>
      <c r="B59" s="8">
        <v>4</v>
      </c>
      <c r="C59" s="8"/>
      <c r="D59" s="8">
        <v>4</v>
      </c>
      <c r="E59"/>
      <c r="F59"/>
      <c r="G59"/>
    </row>
    <row r="60" spans="1:7" ht="12.75">
      <c r="A60" s="6" t="s">
        <v>422</v>
      </c>
      <c r="B60" s="8">
        <v>0</v>
      </c>
      <c r="C60" s="8">
        <v>1</v>
      </c>
      <c r="D60" s="8">
        <v>0</v>
      </c>
      <c r="E60"/>
      <c r="F60"/>
      <c r="G60"/>
    </row>
    <row r="61" spans="1:7" ht="12.75">
      <c r="A61" s="6" t="s">
        <v>423</v>
      </c>
      <c r="B61" s="8">
        <v>11</v>
      </c>
      <c r="C61" s="8">
        <v>7</v>
      </c>
      <c r="D61" s="8">
        <v>10</v>
      </c>
      <c r="E61"/>
      <c r="F61"/>
      <c r="G61"/>
    </row>
    <row r="62" spans="1:7" ht="12.75">
      <c r="A62" s="6" t="s">
        <v>424</v>
      </c>
      <c r="B62" s="8">
        <v>2</v>
      </c>
      <c r="C62" s="8">
        <v>2</v>
      </c>
      <c r="D62" s="8">
        <v>1</v>
      </c>
      <c r="E62"/>
      <c r="F62"/>
      <c r="G62"/>
    </row>
    <row r="63" spans="1:7" ht="12.75">
      <c r="A63" s="6" t="s">
        <v>494</v>
      </c>
      <c r="B63" s="8">
        <v>1</v>
      </c>
      <c r="C63" s="8"/>
      <c r="D63" s="8">
        <v>0</v>
      </c>
      <c r="E63"/>
      <c r="F63"/>
      <c r="G63"/>
    </row>
    <row r="64" spans="1:7" ht="12.75">
      <c r="A64" s="6" t="s">
        <v>425</v>
      </c>
      <c r="B64" s="8">
        <v>1</v>
      </c>
      <c r="C64" s="8">
        <v>3</v>
      </c>
      <c r="D64" s="8">
        <v>3</v>
      </c>
      <c r="E64"/>
      <c r="F64"/>
      <c r="G64"/>
    </row>
    <row r="65" spans="1:7" ht="12.75">
      <c r="A65" s="6" t="s">
        <v>426</v>
      </c>
      <c r="B65" s="8">
        <v>12</v>
      </c>
      <c r="C65" s="8">
        <v>6</v>
      </c>
      <c r="D65" s="8">
        <v>4</v>
      </c>
      <c r="E65"/>
      <c r="F65"/>
      <c r="G65"/>
    </row>
    <row r="66" spans="1:7" ht="12.75">
      <c r="A66" s="6" t="s">
        <v>427</v>
      </c>
      <c r="B66" s="8">
        <v>1</v>
      </c>
      <c r="C66" s="8">
        <v>2</v>
      </c>
      <c r="D66" s="8">
        <v>0</v>
      </c>
      <c r="E66"/>
      <c r="F66"/>
      <c r="G66"/>
    </row>
    <row r="67" spans="1:7" ht="12.75">
      <c r="A67" s="6" t="s">
        <v>428</v>
      </c>
      <c r="B67" s="8">
        <v>1</v>
      </c>
      <c r="C67" s="8">
        <v>2</v>
      </c>
      <c r="D67" s="8">
        <v>0</v>
      </c>
      <c r="E67"/>
      <c r="F67"/>
      <c r="G67"/>
    </row>
    <row r="68" spans="1:7" ht="12.75">
      <c r="A68" s="6" t="s">
        <v>429</v>
      </c>
      <c r="B68" s="8">
        <v>0</v>
      </c>
      <c r="C68" s="8"/>
      <c r="D68" s="8">
        <v>0</v>
      </c>
      <c r="E68"/>
      <c r="F68"/>
      <c r="G68"/>
    </row>
    <row r="69" spans="1:7" ht="12.75">
      <c r="A69" s="6" t="s">
        <v>430</v>
      </c>
      <c r="B69" s="8">
        <v>2</v>
      </c>
      <c r="C69" s="8">
        <v>2</v>
      </c>
      <c r="D69" s="8">
        <v>4</v>
      </c>
      <c r="E69"/>
      <c r="F69"/>
      <c r="G69"/>
    </row>
    <row r="70" spans="1:8" ht="12.75">
      <c r="A70" s="6" t="s">
        <v>431</v>
      </c>
      <c r="B70" s="8">
        <v>2</v>
      </c>
      <c r="C70" s="8">
        <v>2</v>
      </c>
      <c r="D70" s="8">
        <v>3</v>
      </c>
      <c r="E70"/>
      <c r="F70"/>
      <c r="G70"/>
      <c r="H70"/>
    </row>
    <row r="71" spans="1:8" ht="12.75">
      <c r="A71" s="6" t="s">
        <v>432</v>
      </c>
      <c r="B71" s="8">
        <v>0</v>
      </c>
      <c r="C71" s="8">
        <v>2</v>
      </c>
      <c r="D71" s="8">
        <v>1</v>
      </c>
      <c r="E71"/>
      <c r="F71"/>
      <c r="G71"/>
      <c r="H71"/>
    </row>
    <row r="72" spans="1:8" ht="12.75">
      <c r="A72" s="6" t="s">
        <v>433</v>
      </c>
      <c r="B72" s="8">
        <v>3</v>
      </c>
      <c r="C72" s="8">
        <v>2</v>
      </c>
      <c r="D72" s="8">
        <v>1</v>
      </c>
      <c r="E72"/>
      <c r="F72"/>
      <c r="G72"/>
      <c r="H72"/>
    </row>
    <row r="73" spans="1:8" ht="12.75">
      <c r="A73" s="6" t="s">
        <v>434</v>
      </c>
      <c r="B73" s="8">
        <v>30</v>
      </c>
      <c r="C73" s="8">
        <v>20</v>
      </c>
      <c r="D73" s="8">
        <v>19</v>
      </c>
      <c r="E73"/>
      <c r="F73"/>
      <c r="G73"/>
      <c r="H73"/>
    </row>
    <row r="74" spans="1:8" s="34" customFormat="1" ht="12.75">
      <c r="A74" s="6" t="s">
        <v>435</v>
      </c>
      <c r="B74" s="8">
        <v>7</v>
      </c>
      <c r="C74" s="8">
        <v>9</v>
      </c>
      <c r="D74" s="8">
        <v>4</v>
      </c>
      <c r="E74"/>
      <c r="F74"/>
      <c r="G74"/>
      <c r="H74"/>
    </row>
    <row r="75" spans="1:8" ht="12.75">
      <c r="A75" s="6" t="s">
        <v>436</v>
      </c>
      <c r="B75" s="8">
        <v>8</v>
      </c>
      <c r="C75" s="8">
        <v>6</v>
      </c>
      <c r="D75" s="8">
        <v>8</v>
      </c>
      <c r="E75"/>
      <c r="F75"/>
      <c r="G75"/>
      <c r="H75"/>
    </row>
    <row r="76" spans="1:8" ht="12.75">
      <c r="A76" s="6" t="s">
        <v>437</v>
      </c>
      <c r="B76" s="8">
        <v>0</v>
      </c>
      <c r="C76" s="8">
        <v>1</v>
      </c>
      <c r="D76" s="8">
        <v>2</v>
      </c>
      <c r="E76"/>
      <c r="F76"/>
      <c r="G76"/>
      <c r="H76"/>
    </row>
    <row r="77" spans="1:8" ht="12.75">
      <c r="A77" s="6" t="s">
        <v>438</v>
      </c>
      <c r="B77" s="8">
        <v>2</v>
      </c>
      <c r="C77" s="8">
        <v>5</v>
      </c>
      <c r="D77" s="8">
        <v>4</v>
      </c>
      <c r="E77"/>
      <c r="F77"/>
      <c r="G77"/>
      <c r="H77"/>
    </row>
    <row r="78" spans="1:8" ht="12.75">
      <c r="A78" s="6" t="s">
        <v>439</v>
      </c>
      <c r="B78" s="8">
        <v>7</v>
      </c>
      <c r="C78" s="8">
        <v>8</v>
      </c>
      <c r="D78" s="8">
        <v>5</v>
      </c>
      <c r="E78"/>
      <c r="F78"/>
      <c r="G78"/>
      <c r="H78"/>
    </row>
    <row r="79" spans="1:8" ht="12.75">
      <c r="A79" s="6" t="s">
        <v>440</v>
      </c>
      <c r="B79" s="8">
        <v>0</v>
      </c>
      <c r="C79" s="8"/>
      <c r="D79" s="8">
        <v>2</v>
      </c>
      <c r="E79"/>
      <c r="F79"/>
      <c r="G79"/>
      <c r="H79"/>
    </row>
    <row r="80" spans="1:8" ht="12.75">
      <c r="A80" s="6" t="s">
        <v>441</v>
      </c>
      <c r="B80" s="8">
        <v>2</v>
      </c>
      <c r="C80" s="8">
        <v>1</v>
      </c>
      <c r="D80" s="8">
        <v>5</v>
      </c>
      <c r="E80"/>
      <c r="F80"/>
      <c r="G80"/>
      <c r="H80"/>
    </row>
    <row r="81" spans="1:8" ht="12.75">
      <c r="A81" s="6" t="s">
        <v>442</v>
      </c>
      <c r="B81" s="8">
        <v>2</v>
      </c>
      <c r="C81" s="8"/>
      <c r="D81" s="8">
        <v>0</v>
      </c>
      <c r="E81"/>
      <c r="F81"/>
      <c r="G81"/>
      <c r="H81"/>
    </row>
    <row r="82" spans="1:8" ht="12.75">
      <c r="A82" s="6" t="s">
        <v>443</v>
      </c>
      <c r="B82" s="8">
        <v>3</v>
      </c>
      <c r="C82" s="8">
        <v>3</v>
      </c>
      <c r="D82" s="8">
        <v>3</v>
      </c>
      <c r="E82"/>
      <c r="F82"/>
      <c r="G82"/>
      <c r="H82"/>
    </row>
    <row r="83" spans="1:8" ht="12.75">
      <c r="A83" s="6" t="s">
        <v>444</v>
      </c>
      <c r="B83" s="8">
        <v>3</v>
      </c>
      <c r="C83" s="8">
        <v>8</v>
      </c>
      <c r="D83" s="8">
        <v>4</v>
      </c>
      <c r="E83"/>
      <c r="F83"/>
      <c r="G83"/>
      <c r="H83"/>
    </row>
    <row r="84" spans="1:8" s="34" customFormat="1" ht="12.75">
      <c r="A84" s="6" t="s">
        <v>445</v>
      </c>
      <c r="B84" s="8">
        <v>6</v>
      </c>
      <c r="C84" s="8">
        <v>1</v>
      </c>
      <c r="D84" s="8">
        <v>3</v>
      </c>
      <c r="E84"/>
      <c r="F84"/>
      <c r="G84"/>
      <c r="H84"/>
    </row>
    <row r="85" spans="1:8" ht="12.75">
      <c r="A85" s="6" t="s">
        <v>446</v>
      </c>
      <c r="B85" s="8">
        <v>1</v>
      </c>
      <c r="C85" s="8">
        <v>2</v>
      </c>
      <c r="D85" s="8">
        <v>0</v>
      </c>
      <c r="E85"/>
      <c r="F85"/>
      <c r="G85"/>
      <c r="H85"/>
    </row>
    <row r="86" spans="1:8" ht="12.75">
      <c r="A86" s="6" t="s">
        <v>447</v>
      </c>
      <c r="B86" s="8">
        <v>0</v>
      </c>
      <c r="C86" s="8"/>
      <c r="D86" s="8">
        <v>0</v>
      </c>
      <c r="E86"/>
      <c r="F86"/>
      <c r="G86"/>
      <c r="H86"/>
    </row>
    <row r="87" spans="1:8" ht="12.75">
      <c r="A87" s="6" t="s">
        <v>448</v>
      </c>
      <c r="B87" s="8">
        <v>1</v>
      </c>
      <c r="C87" s="8"/>
      <c r="D87" s="8">
        <v>0</v>
      </c>
      <c r="E87"/>
      <c r="F87"/>
      <c r="G87"/>
      <c r="H87"/>
    </row>
    <row r="88" spans="1:8" ht="12.75">
      <c r="A88" s="6" t="s">
        <v>449</v>
      </c>
      <c r="B88" s="8">
        <v>7</v>
      </c>
      <c r="C88" s="8">
        <v>4</v>
      </c>
      <c r="D88" s="8">
        <v>4</v>
      </c>
      <c r="E88"/>
      <c r="F88"/>
      <c r="G88"/>
      <c r="H88"/>
    </row>
    <row r="89" spans="1:8" ht="12.75">
      <c r="A89" s="6" t="s">
        <v>450</v>
      </c>
      <c r="B89" s="8">
        <v>0</v>
      </c>
      <c r="C89" s="8"/>
      <c r="D89" s="8">
        <v>0</v>
      </c>
      <c r="E89"/>
      <c r="F89"/>
      <c r="G89"/>
      <c r="H89"/>
    </row>
    <row r="90" spans="1:8" ht="12.75">
      <c r="A90" s="6" t="s">
        <v>451</v>
      </c>
      <c r="B90" s="8">
        <v>2</v>
      </c>
      <c r="C90" s="8">
        <v>1</v>
      </c>
      <c r="D90" s="8">
        <v>1</v>
      </c>
      <c r="E90"/>
      <c r="F90"/>
      <c r="G90"/>
      <c r="H90"/>
    </row>
    <row r="91" spans="1:8" ht="12.75">
      <c r="A91" s="6" t="s">
        <v>452</v>
      </c>
      <c r="B91" s="8">
        <v>2</v>
      </c>
      <c r="C91" s="8">
        <v>1</v>
      </c>
      <c r="D91" s="8">
        <v>1</v>
      </c>
      <c r="E91"/>
      <c r="F91"/>
      <c r="G91"/>
      <c r="H91"/>
    </row>
    <row r="92" spans="1:8" ht="12.75">
      <c r="A92" s="6" t="s">
        <v>453</v>
      </c>
      <c r="B92" s="8">
        <v>0</v>
      </c>
      <c r="C92" s="8"/>
      <c r="D92" s="8">
        <v>2</v>
      </c>
      <c r="E92"/>
      <c r="F92"/>
      <c r="G92"/>
      <c r="H92"/>
    </row>
    <row r="93" spans="1:8" ht="12.75">
      <c r="A93" s="6" t="s">
        <v>454</v>
      </c>
      <c r="B93" s="8">
        <v>1</v>
      </c>
      <c r="C93" s="8"/>
      <c r="D93" s="8">
        <v>0</v>
      </c>
      <c r="E93"/>
      <c r="F93"/>
      <c r="G93"/>
      <c r="H93"/>
    </row>
    <row r="94" spans="1:8" ht="12.75">
      <c r="A94" s="6" t="s">
        <v>455</v>
      </c>
      <c r="B94" s="8">
        <v>4</v>
      </c>
      <c r="C94" s="8">
        <v>3</v>
      </c>
      <c r="D94" s="8">
        <v>4</v>
      </c>
      <c r="E94"/>
      <c r="F94"/>
      <c r="G94"/>
      <c r="H94"/>
    </row>
    <row r="95" spans="1:8" ht="12.75">
      <c r="A95" s="6" t="s">
        <v>456</v>
      </c>
      <c r="B95" s="8">
        <v>0</v>
      </c>
      <c r="C95" s="8"/>
      <c r="D95" s="8">
        <v>1</v>
      </c>
      <c r="E95"/>
      <c r="F95"/>
      <c r="G95"/>
      <c r="H95"/>
    </row>
    <row r="96" spans="1:8" ht="12.75">
      <c r="A96" s="6" t="s">
        <v>457</v>
      </c>
      <c r="B96" s="8">
        <v>4</v>
      </c>
      <c r="C96" s="8">
        <v>4</v>
      </c>
      <c r="D96" s="8">
        <v>3</v>
      </c>
      <c r="E96"/>
      <c r="F96"/>
      <c r="G96"/>
      <c r="H96"/>
    </row>
    <row r="97" spans="1:8" ht="12.75">
      <c r="A97" s="6" t="s">
        <v>458</v>
      </c>
      <c r="B97" s="8">
        <v>0</v>
      </c>
      <c r="C97" s="8">
        <v>1</v>
      </c>
      <c r="D97" s="8">
        <v>1</v>
      </c>
      <c r="E97"/>
      <c r="F97"/>
      <c r="G97"/>
      <c r="H97"/>
    </row>
    <row r="98" spans="1:8" ht="12.75">
      <c r="A98" s="6" t="s">
        <v>459</v>
      </c>
      <c r="B98" s="8">
        <v>1</v>
      </c>
      <c r="C98" s="8"/>
      <c r="D98" s="8">
        <v>1</v>
      </c>
      <c r="E98"/>
      <c r="F98"/>
      <c r="G98"/>
      <c r="H98"/>
    </row>
    <row r="99" spans="1:8" ht="12.75">
      <c r="A99" s="6" t="s">
        <v>460</v>
      </c>
      <c r="B99" s="8">
        <v>16</v>
      </c>
      <c r="C99" s="8">
        <v>5</v>
      </c>
      <c r="D99" s="8">
        <v>4</v>
      </c>
      <c r="E99"/>
      <c r="F99"/>
      <c r="G99"/>
      <c r="H99"/>
    </row>
    <row r="100" spans="1:8" ht="12.75">
      <c r="A100" s="6" t="s">
        <v>228</v>
      </c>
      <c r="B100" s="8">
        <v>4</v>
      </c>
      <c r="C100" s="8"/>
      <c r="D100" s="8">
        <v>2</v>
      </c>
      <c r="E100"/>
      <c r="F100"/>
      <c r="G100"/>
      <c r="H100"/>
    </row>
    <row r="101" spans="1:8" ht="12.75">
      <c r="A101" s="6" t="s">
        <v>461</v>
      </c>
      <c r="B101" s="8">
        <v>2</v>
      </c>
      <c r="C101" s="8">
        <v>2</v>
      </c>
      <c r="D101" s="8">
        <v>1</v>
      </c>
      <c r="E101"/>
      <c r="F101"/>
      <c r="G101"/>
      <c r="H101"/>
    </row>
    <row r="102" spans="1:8" ht="12.75">
      <c r="A102" s="6" t="s">
        <v>462</v>
      </c>
      <c r="B102" s="8">
        <v>0</v>
      </c>
      <c r="C102" s="8"/>
      <c r="D102" s="8">
        <v>0</v>
      </c>
      <c r="E102"/>
      <c r="F102"/>
      <c r="G102"/>
      <c r="H102"/>
    </row>
    <row r="103" spans="1:8" ht="12.75">
      <c r="A103" s="6" t="s">
        <v>463</v>
      </c>
      <c r="B103" s="8">
        <v>167</v>
      </c>
      <c r="C103" s="8">
        <v>174</v>
      </c>
      <c r="D103" s="8">
        <v>143</v>
      </c>
      <c r="E103"/>
      <c r="F103"/>
      <c r="G103"/>
      <c r="H103"/>
    </row>
    <row r="104" spans="1:8" ht="12.75">
      <c r="A104" s="6" t="s">
        <v>464</v>
      </c>
      <c r="B104" s="8">
        <v>6</v>
      </c>
      <c r="C104" s="8">
        <v>3</v>
      </c>
      <c r="D104" s="8">
        <v>9</v>
      </c>
      <c r="E104"/>
      <c r="F104"/>
      <c r="G104"/>
      <c r="H104"/>
    </row>
    <row r="105" spans="1:8" ht="12.75">
      <c r="A105" s="6" t="s">
        <v>465</v>
      </c>
      <c r="B105" s="8">
        <v>1</v>
      </c>
      <c r="C105" s="8"/>
      <c r="D105" s="8">
        <v>0</v>
      </c>
      <c r="E105"/>
      <c r="F105"/>
      <c r="G105"/>
      <c r="H105"/>
    </row>
    <row r="106" spans="1:8" ht="12.75">
      <c r="A106" s="6" t="s">
        <v>520</v>
      </c>
      <c r="B106" s="8">
        <v>0</v>
      </c>
      <c r="C106" s="8"/>
      <c r="D106" s="8">
        <v>0</v>
      </c>
      <c r="E106"/>
      <c r="F106"/>
      <c r="G106"/>
      <c r="H106"/>
    </row>
    <row r="107" spans="1:8" ht="12.75">
      <c r="A107" s="6" t="s">
        <v>467</v>
      </c>
      <c r="B107" s="8">
        <v>6</v>
      </c>
      <c r="C107" s="8">
        <v>3</v>
      </c>
      <c r="D107" s="8">
        <v>5</v>
      </c>
      <c r="E107"/>
      <c r="F107"/>
      <c r="G107"/>
      <c r="H107"/>
    </row>
    <row r="108" spans="1:8" ht="12.75">
      <c r="A108" s="6" t="s">
        <v>468</v>
      </c>
      <c r="B108" s="8">
        <v>2</v>
      </c>
      <c r="C108" s="8">
        <v>5</v>
      </c>
      <c r="D108" s="8">
        <v>2</v>
      </c>
      <c r="E108"/>
      <c r="F108"/>
      <c r="G108"/>
      <c r="H108"/>
    </row>
    <row r="109" spans="1:8" ht="12.75">
      <c r="A109" s="6" t="s">
        <v>469</v>
      </c>
      <c r="B109" s="8">
        <v>2</v>
      </c>
      <c r="C109" s="8">
        <v>2</v>
      </c>
      <c r="D109" s="8">
        <v>4</v>
      </c>
      <c r="E109"/>
      <c r="F109"/>
      <c r="G109"/>
      <c r="H109"/>
    </row>
    <row r="110" spans="1:8" ht="12.75">
      <c r="A110" s="6" t="s">
        <v>249</v>
      </c>
      <c r="B110" s="8">
        <v>7</v>
      </c>
      <c r="C110" s="8">
        <v>7</v>
      </c>
      <c r="D110" s="8">
        <v>4</v>
      </c>
      <c r="E110"/>
      <c r="F110"/>
      <c r="G110"/>
      <c r="H110"/>
    </row>
    <row r="111" spans="1:8" ht="12.75">
      <c r="A111" s="6" t="s">
        <v>470</v>
      </c>
      <c r="B111" s="8">
        <v>8</v>
      </c>
      <c r="C111" s="8">
        <v>12</v>
      </c>
      <c r="D111" s="8">
        <v>9</v>
      </c>
      <c r="E111"/>
      <c r="F111"/>
      <c r="G111"/>
      <c r="H111"/>
    </row>
    <row r="112" spans="1:8" ht="12.75">
      <c r="A112" s="6" t="s">
        <v>471</v>
      </c>
      <c r="B112" s="8">
        <v>3</v>
      </c>
      <c r="C112" s="8">
        <v>4</v>
      </c>
      <c r="D112" s="8">
        <v>3</v>
      </c>
      <c r="E112"/>
      <c r="F112"/>
      <c r="G112"/>
      <c r="H112"/>
    </row>
    <row r="113" spans="1:8" ht="12.75">
      <c r="A113" s="6" t="s">
        <v>472</v>
      </c>
      <c r="B113" s="8">
        <v>3</v>
      </c>
      <c r="C113" s="8"/>
      <c r="D113" s="8">
        <v>0</v>
      </c>
      <c r="E113"/>
      <c r="F113"/>
      <c r="G113"/>
      <c r="H113"/>
    </row>
    <row r="114" spans="1:8" ht="12.75">
      <c r="A114" s="6" t="s">
        <v>473</v>
      </c>
      <c r="B114" s="8">
        <v>2</v>
      </c>
      <c r="C114" s="8">
        <v>3</v>
      </c>
      <c r="D114" s="8">
        <v>1</v>
      </c>
      <c r="E114"/>
      <c r="F114"/>
      <c r="G114"/>
      <c r="H114"/>
    </row>
    <row r="115" spans="1:8" ht="12.75">
      <c r="A115" s="6" t="s">
        <v>474</v>
      </c>
      <c r="B115" s="8">
        <v>3</v>
      </c>
      <c r="C115" s="8">
        <v>8</v>
      </c>
      <c r="D115" s="8">
        <v>3</v>
      </c>
      <c r="E115"/>
      <c r="F115"/>
      <c r="G115"/>
      <c r="H115"/>
    </row>
    <row r="116" spans="1:8" ht="12.75">
      <c r="A116" s="6" t="s">
        <v>475</v>
      </c>
      <c r="B116" s="8">
        <v>3</v>
      </c>
      <c r="C116" s="8">
        <v>3</v>
      </c>
      <c r="D116" s="8">
        <v>3</v>
      </c>
      <c r="E116"/>
      <c r="F116"/>
      <c r="G116"/>
      <c r="H116"/>
    </row>
    <row r="117" spans="1:8" ht="12.75">
      <c r="A117" s="6" t="s">
        <v>476</v>
      </c>
      <c r="B117" s="8">
        <v>8</v>
      </c>
      <c r="C117" s="8">
        <v>5</v>
      </c>
      <c r="D117" s="8">
        <v>7</v>
      </c>
      <c r="E117"/>
      <c r="F117"/>
      <c r="G117"/>
      <c r="H117"/>
    </row>
    <row r="118" spans="1:8" ht="12.75">
      <c r="A118" s="6" t="s">
        <v>477</v>
      </c>
      <c r="B118" s="8">
        <v>1</v>
      </c>
      <c r="C118" s="8">
        <v>2</v>
      </c>
      <c r="D118" s="8">
        <v>2</v>
      </c>
      <c r="E118"/>
      <c r="F118"/>
      <c r="G118"/>
      <c r="H118"/>
    </row>
    <row r="119" spans="1:8" ht="12.75">
      <c r="A119" s="6" t="s">
        <v>478</v>
      </c>
      <c r="B119" s="8">
        <v>4</v>
      </c>
      <c r="C119" s="8">
        <v>4</v>
      </c>
      <c r="D119" s="8">
        <v>5</v>
      </c>
      <c r="E119"/>
      <c r="F119"/>
      <c r="G119"/>
      <c r="H119"/>
    </row>
    <row r="120" spans="1:8" ht="12.75">
      <c r="A120" s="6" t="s">
        <v>479</v>
      </c>
      <c r="B120" s="8">
        <v>0</v>
      </c>
      <c r="C120" s="8"/>
      <c r="D120" s="8">
        <v>0</v>
      </c>
      <c r="E120"/>
      <c r="F120"/>
      <c r="G120"/>
      <c r="H120"/>
    </row>
    <row r="121" spans="1:8" ht="12.75">
      <c r="A121" s="6" t="s">
        <v>480</v>
      </c>
      <c r="B121" s="8">
        <v>2</v>
      </c>
      <c r="C121" s="8">
        <v>1</v>
      </c>
      <c r="D121" s="8">
        <v>1</v>
      </c>
      <c r="E121"/>
      <c r="F121"/>
      <c r="G121"/>
      <c r="H121"/>
    </row>
    <row r="122" spans="1:8" ht="12.75">
      <c r="A122" s="6" t="s">
        <v>481</v>
      </c>
      <c r="B122" s="8">
        <v>4</v>
      </c>
      <c r="C122" s="8"/>
      <c r="D122" s="8">
        <v>1</v>
      </c>
      <c r="E122"/>
      <c r="F122"/>
      <c r="G122"/>
      <c r="H122"/>
    </row>
    <row r="123" spans="1:8" ht="12.75">
      <c r="A123" s="6" t="s">
        <v>482</v>
      </c>
      <c r="B123" s="8">
        <v>10</v>
      </c>
      <c r="C123" s="8">
        <v>8</v>
      </c>
      <c r="D123" s="8">
        <v>11</v>
      </c>
      <c r="E123"/>
      <c r="F123"/>
      <c r="G123"/>
      <c r="H123"/>
    </row>
    <row r="124" spans="1:8" ht="12.75">
      <c r="A124" s="6" t="s">
        <v>483</v>
      </c>
      <c r="B124" s="8">
        <v>3</v>
      </c>
      <c r="C124" s="8">
        <v>4</v>
      </c>
      <c r="D124" s="8">
        <v>5</v>
      </c>
      <c r="E124"/>
      <c r="F124"/>
      <c r="G124"/>
      <c r="H124"/>
    </row>
    <row r="125" spans="1:8" ht="12.75">
      <c r="A125" s="6" t="s">
        <v>484</v>
      </c>
      <c r="B125" s="8">
        <v>2</v>
      </c>
      <c r="C125" s="8">
        <v>2</v>
      </c>
      <c r="D125" s="8">
        <v>2</v>
      </c>
      <c r="E125"/>
      <c r="F125"/>
      <c r="G125"/>
      <c r="H125"/>
    </row>
    <row r="126" spans="1:8" ht="12.75">
      <c r="A126" s="6" t="s">
        <v>485</v>
      </c>
      <c r="B126" s="8">
        <v>1</v>
      </c>
      <c r="C126" s="8">
        <v>2</v>
      </c>
      <c r="D126" s="8">
        <v>2</v>
      </c>
      <c r="E126"/>
      <c r="F126"/>
      <c r="G126"/>
      <c r="H126"/>
    </row>
    <row r="127" spans="1:8" ht="12.75">
      <c r="A127" s="6" t="s">
        <v>486</v>
      </c>
      <c r="B127" s="8">
        <v>5</v>
      </c>
      <c r="C127" s="8">
        <v>3</v>
      </c>
      <c r="D127" s="8">
        <v>8</v>
      </c>
      <c r="E127"/>
      <c r="F127"/>
      <c r="G127"/>
      <c r="H127"/>
    </row>
    <row r="128" spans="1:4" ht="12.75">
      <c r="A128" s="6" t="s">
        <v>487</v>
      </c>
      <c r="B128" s="8">
        <v>2</v>
      </c>
      <c r="C128" s="8"/>
      <c r="D128" s="8">
        <v>0</v>
      </c>
    </row>
    <row r="129" spans="1:4" ht="12.75">
      <c r="A129" s="6" t="s">
        <v>488</v>
      </c>
      <c r="B129" s="8">
        <v>0</v>
      </c>
      <c r="C129" s="8">
        <v>3</v>
      </c>
      <c r="D129" s="8">
        <v>1</v>
      </c>
    </row>
    <row r="130" spans="1:4" ht="12.75">
      <c r="A130" s="6" t="s">
        <v>489</v>
      </c>
      <c r="B130" s="8">
        <v>9</v>
      </c>
      <c r="C130" s="8">
        <v>5</v>
      </c>
      <c r="D130" s="8">
        <v>6</v>
      </c>
    </row>
    <row r="131" spans="1:4" ht="12.75" thickBot="1">
      <c r="A131" s="15" t="s">
        <v>60</v>
      </c>
      <c r="B131" s="16">
        <f>SUM(B28:B130)</f>
        <v>503</v>
      </c>
      <c r="C131" s="16">
        <f>SUM(C28:C130)</f>
        <v>464</v>
      </c>
      <c r="D131" s="16">
        <f>SUM(D28:D130)</f>
        <v>419</v>
      </c>
    </row>
    <row r="132" spans="1:5" ht="13.5" thickTop="1">
      <c r="A132" s="32" t="s">
        <v>6</v>
      </c>
      <c r="E132"/>
    </row>
    <row r="133" ht="12.75">
      <c r="E133"/>
    </row>
    <row r="134" spans="1:5" ht="18">
      <c r="A134" s="33" t="s">
        <v>511</v>
      </c>
      <c r="E134"/>
    </row>
    <row r="135" spans="1:13" ht="12.75">
      <c r="A135" s="12" t="s">
        <v>365</v>
      </c>
      <c r="B135" s="14">
        <v>2014</v>
      </c>
      <c r="C135" s="14">
        <v>2015</v>
      </c>
      <c r="D135" s="14">
        <v>2016</v>
      </c>
      <c r="E135"/>
      <c r="G135" s="12" t="s">
        <v>366</v>
      </c>
      <c r="H135" s="14">
        <v>2014</v>
      </c>
      <c r="I135" s="14">
        <v>2015</v>
      </c>
      <c r="L135" s="12" t="s">
        <v>366</v>
      </c>
      <c r="M135" s="14">
        <v>2016</v>
      </c>
    </row>
    <row r="136" spans="1:13" ht="12.75">
      <c r="A136" s="6" t="s">
        <v>367</v>
      </c>
      <c r="B136" s="8">
        <v>34</v>
      </c>
      <c r="C136" s="8"/>
      <c r="D136" s="8">
        <v>2</v>
      </c>
      <c r="E136"/>
      <c r="G136" s="6" t="s">
        <v>368</v>
      </c>
      <c r="H136" s="8">
        <f>SUM(B147,B172)</f>
        <v>15</v>
      </c>
      <c r="I136" s="8">
        <f>SUM(C147,C172)</f>
        <v>17</v>
      </c>
      <c r="L136" s="51" t="s">
        <v>692</v>
      </c>
      <c r="M136" s="8">
        <f>SUM(D136,D138,D141,D150,D162,D186,D190,D174,D215,D219,D222,D177)</f>
        <v>133</v>
      </c>
    </row>
    <row r="137" spans="1:13" ht="12.75">
      <c r="A137" s="6" t="s">
        <v>369</v>
      </c>
      <c r="B137" s="8">
        <v>2</v>
      </c>
      <c r="C137" s="8">
        <v>1</v>
      </c>
      <c r="D137" s="8">
        <v>0</v>
      </c>
      <c r="E137"/>
      <c r="G137" s="6" t="s">
        <v>370</v>
      </c>
      <c r="H137" s="8">
        <f>SUM(B160,B169,B188,B194,B216)</f>
        <v>25</v>
      </c>
      <c r="I137" s="8">
        <f>SUM(C160,C169,C188,C194,C216)</f>
        <v>17</v>
      </c>
      <c r="L137" s="51" t="s">
        <v>694</v>
      </c>
      <c r="M137" s="8">
        <f>SUM(D156,D161,D187,D206,D176,D220,D237,D229)</f>
        <v>44</v>
      </c>
    </row>
    <row r="138" spans="1:13" ht="12.75">
      <c r="A138" s="6" t="s">
        <v>371</v>
      </c>
      <c r="B138" s="8">
        <v>2</v>
      </c>
      <c r="C138" s="8">
        <v>1</v>
      </c>
      <c r="D138" s="8">
        <v>1</v>
      </c>
      <c r="E138"/>
      <c r="G138" s="6" t="s">
        <v>372</v>
      </c>
      <c r="H138" s="8">
        <f>SUM(B138,B150,B174,B215)</f>
        <v>14</v>
      </c>
      <c r="I138" s="8">
        <f>SUM(C138,C150,C174,C215)</f>
        <v>6</v>
      </c>
      <c r="L138" s="51" t="s">
        <v>376</v>
      </c>
      <c r="M138" s="8">
        <f>SUM(D157,D166,D183,D204)</f>
        <v>23</v>
      </c>
    </row>
    <row r="139" spans="1:13" ht="12.75">
      <c r="A139" s="6" t="s">
        <v>373</v>
      </c>
      <c r="B139" s="8">
        <v>4</v>
      </c>
      <c r="C139" s="8">
        <v>1</v>
      </c>
      <c r="D139" s="8">
        <v>1</v>
      </c>
      <c r="E139"/>
      <c r="G139" s="6" t="s">
        <v>374</v>
      </c>
      <c r="H139" s="8">
        <f>SUM(B156,B206,B220,B237)</f>
        <v>15</v>
      </c>
      <c r="I139" s="8">
        <f>SUM(C156,C206,C220,C237)</f>
        <v>15</v>
      </c>
      <c r="L139" s="51" t="s">
        <v>695</v>
      </c>
      <c r="M139" s="8">
        <f>SUM(D153,D165,D184,D185,D189,D192)</f>
        <v>11</v>
      </c>
    </row>
    <row r="140" spans="1:13" ht="12.75">
      <c r="A140" s="6" t="s">
        <v>375</v>
      </c>
      <c r="B140" s="8">
        <v>2</v>
      </c>
      <c r="C140" s="8">
        <v>7</v>
      </c>
      <c r="D140" s="8">
        <v>1</v>
      </c>
      <c r="E140"/>
      <c r="G140" s="6" t="s">
        <v>376</v>
      </c>
      <c r="H140" s="8">
        <f>SUM(B157,B166,B183,B204)</f>
        <v>39</v>
      </c>
      <c r="I140" s="8">
        <f>SUM(C157,C166,C183,C204)</f>
        <v>29</v>
      </c>
      <c r="L140" s="51" t="s">
        <v>382</v>
      </c>
      <c r="M140" s="8">
        <f>SUM(D155)</f>
        <v>3</v>
      </c>
    </row>
    <row r="141" spans="1:13" ht="12.75">
      <c r="A141" s="6" t="s">
        <v>377</v>
      </c>
      <c r="B141" s="8">
        <v>5</v>
      </c>
      <c r="C141" s="8">
        <v>5</v>
      </c>
      <c r="D141" s="8">
        <v>6</v>
      </c>
      <c r="E141"/>
      <c r="G141" s="6" t="s">
        <v>378</v>
      </c>
      <c r="H141" s="8">
        <f>SUM(B153,B165,B184,B185,B189,B192)</f>
        <v>14</v>
      </c>
      <c r="I141" s="8">
        <f>SUM(C153,C165,C184,C185,C189,C192)</f>
        <v>8</v>
      </c>
      <c r="L141" s="51" t="s">
        <v>740</v>
      </c>
      <c r="M141" s="8">
        <f>SUM(D142,D144,D198,D175,D202,D203,D205,D147,D172,D236)</f>
        <v>26</v>
      </c>
    </row>
    <row r="142" spans="1:13" ht="12.75">
      <c r="A142" s="6" t="s">
        <v>379</v>
      </c>
      <c r="B142" s="8">
        <v>0</v>
      </c>
      <c r="C142" s="8"/>
      <c r="D142" s="8">
        <v>0</v>
      </c>
      <c r="E142"/>
      <c r="G142" s="6" t="s">
        <v>380</v>
      </c>
      <c r="H142" s="8">
        <f>SUM(B142,B144,B175,B198)</f>
        <v>12</v>
      </c>
      <c r="I142" s="8">
        <f>SUM(C142,C144,C175,C198)</f>
        <v>5</v>
      </c>
      <c r="L142" s="51" t="s">
        <v>696</v>
      </c>
      <c r="M142" s="8">
        <f>SUM(D137,D207,D209,D213,D226)</f>
        <v>9</v>
      </c>
    </row>
    <row r="143" spans="1:13" ht="12.75">
      <c r="A143" s="6" t="s">
        <v>381</v>
      </c>
      <c r="B143" s="8">
        <v>2</v>
      </c>
      <c r="C143" s="8">
        <v>1</v>
      </c>
      <c r="D143" s="8">
        <v>0</v>
      </c>
      <c r="E143"/>
      <c r="G143" s="6" t="s">
        <v>382</v>
      </c>
      <c r="H143" s="8">
        <f>SUM(B155)</f>
        <v>2</v>
      </c>
      <c r="I143" s="8">
        <f>SUM(C155)</f>
        <v>1</v>
      </c>
      <c r="L143" s="51" t="s">
        <v>509</v>
      </c>
      <c r="M143" s="8">
        <f>SUM(D211,D223,D238,D230,D231,D225,D181,D163)</f>
        <v>712</v>
      </c>
    </row>
    <row r="144" spans="1:13" ht="12.75">
      <c r="A144" s="6" t="s">
        <v>383</v>
      </c>
      <c r="B144" s="8">
        <v>7</v>
      </c>
      <c r="C144" s="8">
        <v>2</v>
      </c>
      <c r="D144" s="8">
        <v>1</v>
      </c>
      <c r="E144"/>
      <c r="G144" s="6" t="s">
        <v>384</v>
      </c>
      <c r="H144" s="8">
        <f>SUM(B161,B187,B176,B229)</f>
        <v>6</v>
      </c>
      <c r="I144" s="8">
        <f>SUM(C161,C187,C176,C229)</f>
        <v>7</v>
      </c>
      <c r="L144" s="51" t="s">
        <v>693</v>
      </c>
      <c r="M144" s="8">
        <f>SUM(D149,D164,D197,D210,D224)</f>
        <v>6</v>
      </c>
    </row>
    <row r="145" spans="1:13" ht="12.75">
      <c r="A145" s="6" t="s">
        <v>385</v>
      </c>
      <c r="B145" s="8">
        <v>2</v>
      </c>
      <c r="C145" s="8">
        <v>2</v>
      </c>
      <c r="D145" s="8">
        <v>0</v>
      </c>
      <c r="E145"/>
      <c r="G145" s="6" t="s">
        <v>386</v>
      </c>
      <c r="H145" s="8">
        <f>SUM(B211,B223,B238,B163,B181,B225,B231,B230)</f>
        <v>1024</v>
      </c>
      <c r="I145" s="8">
        <f>SUM(C211,C223,C238,C163,C181,C225,C231,C230)</f>
        <v>753</v>
      </c>
      <c r="L145" s="51" t="s">
        <v>741</v>
      </c>
      <c r="M145" s="8">
        <f>SUM(D151,D152,D154,D158,D160,D169,D188,D194,D216,D159,D178,D235)</f>
        <v>98</v>
      </c>
    </row>
    <row r="146" spans="1:13" ht="12.75">
      <c r="A146" s="6" t="s">
        <v>387</v>
      </c>
      <c r="B146" s="8">
        <v>2</v>
      </c>
      <c r="C146" s="8"/>
      <c r="D146" s="8">
        <v>1</v>
      </c>
      <c r="E146"/>
      <c r="G146" s="6" t="s">
        <v>388</v>
      </c>
      <c r="H146" s="8">
        <f>SUM(B145,B167,B182,B195,B217)</f>
        <v>29</v>
      </c>
      <c r="I146" s="8">
        <f>SUM(C145,C167,C182,C195,C217)</f>
        <v>25</v>
      </c>
      <c r="L146" s="51" t="s">
        <v>742</v>
      </c>
      <c r="M146" s="8">
        <f>SUM(D143,D145,D146,D167,D168,D173,D182,D193,D195,D180,D217,D227,D228)</f>
        <v>52</v>
      </c>
    </row>
    <row r="147" spans="1:13" ht="12.75">
      <c r="A147" s="6" t="s">
        <v>389</v>
      </c>
      <c r="B147" s="8">
        <v>14</v>
      </c>
      <c r="C147" s="8">
        <v>14</v>
      </c>
      <c r="D147" s="8">
        <v>8</v>
      </c>
      <c r="E147"/>
      <c r="G147" s="6" t="s">
        <v>390</v>
      </c>
      <c r="H147" s="8">
        <f>SUM(B154,B158,B178)</f>
        <v>9</v>
      </c>
      <c r="I147" s="8">
        <f>SUM(C154,C158,C178)</f>
        <v>3</v>
      </c>
      <c r="L147" s="51" t="s">
        <v>697</v>
      </c>
      <c r="M147" s="8">
        <f>SUM(D170,D171,D199,D201,D208,D214,D218)</f>
        <v>9</v>
      </c>
    </row>
    <row r="148" spans="1:13" ht="12.75">
      <c r="A148" s="6" t="s">
        <v>391</v>
      </c>
      <c r="B148" s="8">
        <v>24</v>
      </c>
      <c r="C148" s="8">
        <v>40</v>
      </c>
      <c r="D148" s="8">
        <v>24</v>
      </c>
      <c r="E148"/>
      <c r="G148" s="6" t="s">
        <v>392</v>
      </c>
      <c r="H148" s="8">
        <f>SUM(B202,B203,B205,B236)</f>
        <v>11</v>
      </c>
      <c r="I148" s="8">
        <f>SUM(C202,C203,C205,C236)</f>
        <v>51</v>
      </c>
      <c r="L148" s="51" t="s">
        <v>404</v>
      </c>
      <c r="M148" s="8">
        <f>SUM(D191,D196,D200,D221,D234)</f>
        <v>18</v>
      </c>
    </row>
    <row r="149" spans="1:13" ht="12.75">
      <c r="A149" s="6" t="s">
        <v>393</v>
      </c>
      <c r="B149" s="8">
        <v>6</v>
      </c>
      <c r="C149" s="8">
        <v>4</v>
      </c>
      <c r="D149" s="8">
        <v>3</v>
      </c>
      <c r="E149"/>
      <c r="G149" s="6" t="s">
        <v>394</v>
      </c>
      <c r="H149" s="8">
        <f>SUM(B143,B146,B173,B168,B193,B180,B227,B228)</f>
        <v>42</v>
      </c>
      <c r="I149" s="8">
        <f>SUM(C143,C146,C173,C168,C193,C180,C227,C228)</f>
        <v>33</v>
      </c>
      <c r="L149" s="51" t="s">
        <v>698</v>
      </c>
      <c r="M149" s="8">
        <f>SUM(D139,D140,D148,D179,D232,D233)</f>
        <v>41</v>
      </c>
    </row>
    <row r="150" spans="1:13" ht="12.75">
      <c r="A150" s="6" t="s">
        <v>395</v>
      </c>
      <c r="B150" s="8">
        <v>2</v>
      </c>
      <c r="C150" s="8">
        <v>2</v>
      </c>
      <c r="D150" s="8">
        <v>2</v>
      </c>
      <c r="E150"/>
      <c r="G150" s="6" t="s">
        <v>396</v>
      </c>
      <c r="H150" s="8">
        <f>SUM(B207,B213)</f>
        <v>26</v>
      </c>
      <c r="I150" s="8">
        <f>SUM(C207,C213)</f>
        <v>3</v>
      </c>
      <c r="L150" s="51" t="s">
        <v>413</v>
      </c>
      <c r="M150" s="8">
        <f>SUM(D212)</f>
        <v>13</v>
      </c>
    </row>
    <row r="151" spans="1:13" ht="13.5" thickBot="1">
      <c r="A151" s="6" t="s">
        <v>397</v>
      </c>
      <c r="B151" s="8">
        <v>7</v>
      </c>
      <c r="C151" s="8"/>
      <c r="D151" s="8">
        <v>0</v>
      </c>
      <c r="E151"/>
      <c r="G151" s="6" t="s">
        <v>398</v>
      </c>
      <c r="H151" s="8">
        <f>SUM(B149,B197,B210)</f>
        <v>6</v>
      </c>
      <c r="I151" s="8">
        <f>SUM(C149,C197,C210)</f>
        <v>4</v>
      </c>
      <c r="L151" s="15" t="s">
        <v>60</v>
      </c>
      <c r="M151" s="16">
        <f>SUM(M136:M150)</f>
        <v>1198</v>
      </c>
    </row>
    <row r="152" spans="1:9" ht="13.5" thickTop="1">
      <c r="A152" s="6" t="s">
        <v>399</v>
      </c>
      <c r="B152" s="8">
        <v>4</v>
      </c>
      <c r="C152" s="8">
        <v>4</v>
      </c>
      <c r="D152" s="8">
        <v>4</v>
      </c>
      <c r="E152"/>
      <c r="G152" s="6" t="s">
        <v>400</v>
      </c>
      <c r="H152" s="8">
        <f>SUM(B164,B224)</f>
        <v>3</v>
      </c>
      <c r="I152" s="8">
        <f>SUM(C164,C224)</f>
        <v>3</v>
      </c>
    </row>
    <row r="153" spans="1:9" ht="12.75">
      <c r="A153" s="6" t="s">
        <v>401</v>
      </c>
      <c r="B153" s="8">
        <v>1</v>
      </c>
      <c r="C153" s="8"/>
      <c r="D153" s="8">
        <v>0</v>
      </c>
      <c r="E153"/>
      <c r="G153" s="6" t="s">
        <v>404</v>
      </c>
      <c r="H153" s="8">
        <f>SUM(B191,B196,B200,B221,B234)</f>
        <v>17</v>
      </c>
      <c r="I153" s="8">
        <f>SUM(C191,C196,C200,C221,C234)</f>
        <v>24</v>
      </c>
    </row>
    <row r="154" spans="1:9" ht="12.75">
      <c r="A154" s="6" t="s">
        <v>403</v>
      </c>
      <c r="B154" s="8">
        <v>4</v>
      </c>
      <c r="C154" s="8"/>
      <c r="D154" s="8">
        <v>2</v>
      </c>
      <c r="E154"/>
      <c r="G154" s="6" t="s">
        <v>405</v>
      </c>
      <c r="H154" s="8">
        <f>SUM(B137,B209,B226)</f>
        <v>6</v>
      </c>
      <c r="I154" s="8">
        <f>SUM(C137,C209,C226)</f>
        <v>5</v>
      </c>
    </row>
    <row r="155" spans="1:9" ht="12.75">
      <c r="A155" s="6" t="s">
        <v>382</v>
      </c>
      <c r="B155" s="8">
        <v>2</v>
      </c>
      <c r="C155" s="8">
        <v>1</v>
      </c>
      <c r="D155" s="8">
        <v>3</v>
      </c>
      <c r="E155"/>
      <c r="G155" s="6" t="s">
        <v>407</v>
      </c>
      <c r="H155" s="8">
        <f>SUM(B151,B152,B159,B235)</f>
        <v>93</v>
      </c>
      <c r="I155" s="8">
        <f>SUM(C151,C152,C159,C235)</f>
        <v>30</v>
      </c>
    </row>
    <row r="156" spans="1:9" ht="12.75">
      <c r="A156" s="6" t="s">
        <v>406</v>
      </c>
      <c r="B156" s="8">
        <v>2</v>
      </c>
      <c r="C156" s="8">
        <v>6</v>
      </c>
      <c r="D156" s="8">
        <v>4</v>
      </c>
      <c r="E156"/>
      <c r="G156" s="6" t="s">
        <v>402</v>
      </c>
      <c r="H156" s="8">
        <f>SUM(B139,B140,B179,B148,B232,B233)</f>
        <v>55</v>
      </c>
      <c r="I156" s="8">
        <f>SUM(C139,C140,,C179,C148,C232,C233)</f>
        <v>61</v>
      </c>
    </row>
    <row r="157" spans="1:9" ht="12.75">
      <c r="A157" s="6" t="s">
        <v>408</v>
      </c>
      <c r="B157" s="8">
        <v>5</v>
      </c>
      <c r="C157" s="8">
        <v>10</v>
      </c>
      <c r="D157" s="8">
        <v>4</v>
      </c>
      <c r="E157"/>
      <c r="G157" s="6" t="s">
        <v>512</v>
      </c>
      <c r="H157" s="8">
        <f>SUM(B136,B141,B162,B186,B190,B219,B222,B177)</f>
        <v>111</v>
      </c>
      <c r="I157" s="8">
        <f>SUM(C136,C141,C162,C186,C190,C219,C222,C177)</f>
        <v>73</v>
      </c>
    </row>
    <row r="158" spans="1:9" ht="12.75">
      <c r="A158" s="6" t="s">
        <v>410</v>
      </c>
      <c r="B158" s="8">
        <v>0</v>
      </c>
      <c r="C158" s="8">
        <v>1</v>
      </c>
      <c r="D158" s="8">
        <v>0</v>
      </c>
      <c r="E158"/>
      <c r="G158" s="6" t="s">
        <v>411</v>
      </c>
      <c r="H158" s="8">
        <f>SUM(B170,B171,B199,B201,B208,B214,B218)</f>
        <v>23</v>
      </c>
      <c r="I158" s="8">
        <f>SUM(C170,C171,C199,C201,C208,C214,C218)</f>
        <v>11</v>
      </c>
    </row>
    <row r="159" spans="1:9" ht="12.75">
      <c r="A159" s="6" t="s">
        <v>412</v>
      </c>
      <c r="B159" s="8">
        <v>5</v>
      </c>
      <c r="C159" s="8">
        <v>4</v>
      </c>
      <c r="D159" s="8">
        <v>1</v>
      </c>
      <c r="E159"/>
      <c r="G159" s="6" t="s">
        <v>502</v>
      </c>
      <c r="H159" s="8">
        <f>SUM(B212)</f>
        <v>9</v>
      </c>
      <c r="I159" s="8">
        <f>SUM(C212)</f>
        <v>3</v>
      </c>
    </row>
    <row r="160" spans="1:9" ht="13.5" thickBot="1">
      <c r="A160" s="6" t="s">
        <v>414</v>
      </c>
      <c r="B160" s="8">
        <v>1</v>
      </c>
      <c r="C160" s="8">
        <v>2</v>
      </c>
      <c r="D160" s="8">
        <v>8</v>
      </c>
      <c r="E160"/>
      <c r="G160" s="15" t="s">
        <v>60</v>
      </c>
      <c r="H160" s="16">
        <f>SUM(H136:H159)</f>
        <v>1606</v>
      </c>
      <c r="I160" s="16">
        <f>SUM(I136:I159)</f>
        <v>1187</v>
      </c>
    </row>
    <row r="161" spans="1:8" ht="13.5" thickTop="1">
      <c r="A161" s="6" t="s">
        <v>415</v>
      </c>
      <c r="B161" s="8">
        <v>3</v>
      </c>
      <c r="C161" s="8">
        <v>6</v>
      </c>
      <c r="D161" s="8">
        <v>4</v>
      </c>
      <c r="E161"/>
      <c r="F161"/>
      <c r="G161"/>
      <c r="H161"/>
    </row>
    <row r="162" spans="1:8" ht="12.75">
      <c r="A162" s="6" t="s">
        <v>416</v>
      </c>
      <c r="B162" s="8">
        <v>3</v>
      </c>
      <c r="C162" s="8">
        <v>2</v>
      </c>
      <c r="D162" s="8">
        <v>3</v>
      </c>
      <c r="E162"/>
      <c r="F162"/>
      <c r="G162"/>
      <c r="H162"/>
    </row>
    <row r="163" spans="1:11" ht="12.75">
      <c r="A163" s="6" t="s">
        <v>417</v>
      </c>
      <c r="B163" s="8">
        <v>5</v>
      </c>
      <c r="C163" s="8">
        <v>9</v>
      </c>
      <c r="D163" s="8">
        <v>8</v>
      </c>
      <c r="E163"/>
      <c r="F163"/>
      <c r="G163"/>
      <c r="H163"/>
      <c r="I163"/>
      <c r="K163"/>
    </row>
    <row r="164" spans="1:11" ht="12.75">
      <c r="A164" s="6" t="s">
        <v>418</v>
      </c>
      <c r="B164" s="8">
        <v>0</v>
      </c>
      <c r="C164" s="8"/>
      <c r="D164" s="8">
        <v>0</v>
      </c>
      <c r="E164"/>
      <c r="F164"/>
      <c r="G164"/>
      <c r="H164"/>
      <c r="I164"/>
      <c r="K164"/>
    </row>
    <row r="165" spans="1:11" ht="12.75">
      <c r="A165" s="6" t="s">
        <v>419</v>
      </c>
      <c r="B165" s="8">
        <v>1</v>
      </c>
      <c r="C165" s="8"/>
      <c r="D165" s="8">
        <v>1</v>
      </c>
      <c r="E165"/>
      <c r="F165"/>
      <c r="G165"/>
      <c r="H165"/>
      <c r="I165"/>
      <c r="K165"/>
    </row>
    <row r="166" spans="1:11" ht="12.75">
      <c r="A166" s="6" t="s">
        <v>420</v>
      </c>
      <c r="B166" s="8">
        <v>6</v>
      </c>
      <c r="C166" s="8">
        <v>6</v>
      </c>
      <c r="D166" s="8">
        <v>6</v>
      </c>
      <c r="E166"/>
      <c r="F166"/>
      <c r="G166"/>
      <c r="H166"/>
      <c r="I166"/>
      <c r="K166"/>
    </row>
    <row r="167" spans="1:11" ht="12.75">
      <c r="A167" s="6" t="s">
        <v>421</v>
      </c>
      <c r="B167" s="8">
        <v>8</v>
      </c>
      <c r="C167" s="8"/>
      <c r="D167" s="8">
        <v>7</v>
      </c>
      <c r="E167"/>
      <c r="F167"/>
      <c r="G167"/>
      <c r="H167"/>
      <c r="I167"/>
      <c r="K167"/>
    </row>
    <row r="168" spans="1:11" ht="12.75">
      <c r="A168" s="6" t="s">
        <v>422</v>
      </c>
      <c r="B168" s="8">
        <v>0</v>
      </c>
      <c r="C168" s="8">
        <v>4</v>
      </c>
      <c r="D168" s="8">
        <v>0</v>
      </c>
      <c r="E168"/>
      <c r="F168"/>
      <c r="G168"/>
      <c r="H168"/>
      <c r="I168"/>
      <c r="K168"/>
    </row>
    <row r="169" spans="1:11" ht="12.75">
      <c r="A169" s="6" t="s">
        <v>423</v>
      </c>
      <c r="B169" s="8">
        <v>17</v>
      </c>
      <c r="C169" s="8">
        <v>8</v>
      </c>
      <c r="D169" s="8">
        <v>14</v>
      </c>
      <c r="E169"/>
      <c r="F169"/>
      <c r="G169"/>
      <c r="H169"/>
      <c r="I169"/>
      <c r="K169"/>
    </row>
    <row r="170" spans="1:11" ht="12.75">
      <c r="A170" s="6" t="s">
        <v>424</v>
      </c>
      <c r="B170" s="8">
        <v>2</v>
      </c>
      <c r="C170" s="8">
        <v>3</v>
      </c>
      <c r="D170" s="8">
        <v>2</v>
      </c>
      <c r="E170"/>
      <c r="F170"/>
      <c r="G170"/>
      <c r="H170"/>
      <c r="I170"/>
      <c r="K170"/>
    </row>
    <row r="171" spans="1:11" ht="12.75">
      <c r="A171" s="6" t="s">
        <v>494</v>
      </c>
      <c r="B171" s="8">
        <v>1</v>
      </c>
      <c r="C171" s="8"/>
      <c r="D171" s="8">
        <v>0</v>
      </c>
      <c r="E171"/>
      <c r="F171"/>
      <c r="G171"/>
      <c r="H171"/>
      <c r="I171"/>
      <c r="K171"/>
    </row>
    <row r="172" spans="1:11" ht="12.75">
      <c r="A172" s="6" t="s">
        <v>425</v>
      </c>
      <c r="B172" s="8">
        <v>1</v>
      </c>
      <c r="C172" s="8">
        <v>3</v>
      </c>
      <c r="D172" s="8">
        <v>6</v>
      </c>
      <c r="E172"/>
      <c r="F172"/>
      <c r="G172"/>
      <c r="H172"/>
      <c r="I172"/>
      <c r="K172"/>
    </row>
    <row r="173" spans="1:11" ht="12.75">
      <c r="A173" s="6" t="s">
        <v>426</v>
      </c>
      <c r="B173" s="8">
        <v>25</v>
      </c>
      <c r="C173" s="8">
        <v>20</v>
      </c>
      <c r="D173" s="8">
        <v>14</v>
      </c>
      <c r="E173"/>
      <c r="F173"/>
      <c r="G173"/>
      <c r="H173"/>
      <c r="I173"/>
      <c r="K173"/>
    </row>
    <row r="174" spans="1:11" ht="12.75">
      <c r="A174" s="6" t="s">
        <v>427</v>
      </c>
      <c r="B174" s="8">
        <v>1</v>
      </c>
      <c r="C174" s="8">
        <v>0</v>
      </c>
      <c r="D174" s="8">
        <v>0</v>
      </c>
      <c r="E174"/>
      <c r="F174"/>
      <c r="G174"/>
      <c r="H174"/>
      <c r="I174"/>
      <c r="K174"/>
    </row>
    <row r="175" spans="1:11" ht="12.75">
      <c r="A175" s="6" t="s">
        <v>428</v>
      </c>
      <c r="B175" s="8">
        <v>1</v>
      </c>
      <c r="C175" s="8">
        <v>2</v>
      </c>
      <c r="D175" s="8">
        <v>0</v>
      </c>
      <c r="E175"/>
      <c r="F175"/>
      <c r="G175"/>
      <c r="H175"/>
      <c r="I175"/>
      <c r="K175"/>
    </row>
    <row r="176" spans="1:11" ht="12.75">
      <c r="A176" s="6" t="s">
        <v>429</v>
      </c>
      <c r="B176" s="8">
        <v>0</v>
      </c>
      <c r="C176" s="8"/>
      <c r="D176" s="8">
        <v>0</v>
      </c>
      <c r="E176"/>
      <c r="F176"/>
      <c r="G176"/>
      <c r="H176"/>
      <c r="I176"/>
      <c r="K176"/>
    </row>
    <row r="177" spans="1:11" ht="12.75">
      <c r="A177" s="6" t="s">
        <v>430</v>
      </c>
      <c r="B177" s="8">
        <v>2</v>
      </c>
      <c r="C177" s="8">
        <v>3</v>
      </c>
      <c r="D177" s="8">
        <v>7</v>
      </c>
      <c r="E177"/>
      <c r="F177"/>
      <c r="G177"/>
      <c r="H177"/>
      <c r="I177"/>
      <c r="K177"/>
    </row>
    <row r="178" spans="1:11" ht="12.75">
      <c r="A178" s="6" t="s">
        <v>431</v>
      </c>
      <c r="B178" s="8">
        <v>5</v>
      </c>
      <c r="C178" s="8">
        <v>2</v>
      </c>
      <c r="D178" s="8">
        <v>4</v>
      </c>
      <c r="E178"/>
      <c r="F178"/>
      <c r="G178"/>
      <c r="H178"/>
      <c r="I178"/>
      <c r="K178"/>
    </row>
    <row r="179" spans="1:11" ht="12.75">
      <c r="A179" s="6" t="s">
        <v>432</v>
      </c>
      <c r="B179" s="8">
        <v>0</v>
      </c>
      <c r="C179" s="8">
        <v>1</v>
      </c>
      <c r="D179" s="8">
        <v>1</v>
      </c>
      <c r="E179"/>
      <c r="F179"/>
      <c r="G179"/>
      <c r="H179"/>
      <c r="I179"/>
      <c r="K179"/>
    </row>
    <row r="180" spans="1:11" ht="12.75">
      <c r="A180" s="6" t="s">
        <v>433</v>
      </c>
      <c r="B180" s="8">
        <v>3</v>
      </c>
      <c r="C180" s="8">
        <v>2</v>
      </c>
      <c r="D180" s="8">
        <v>2</v>
      </c>
      <c r="E180"/>
      <c r="F180"/>
      <c r="G180"/>
      <c r="H180"/>
      <c r="I180"/>
      <c r="K180"/>
    </row>
    <row r="181" spans="1:11" ht="12.75">
      <c r="A181" s="6" t="s">
        <v>434</v>
      </c>
      <c r="B181" s="8">
        <v>133</v>
      </c>
      <c r="C181" s="8">
        <v>40</v>
      </c>
      <c r="D181" s="8">
        <v>70</v>
      </c>
      <c r="E181"/>
      <c r="F181"/>
      <c r="G181"/>
      <c r="H181"/>
      <c r="I181"/>
      <c r="K181"/>
    </row>
    <row r="182" spans="1:11" ht="12.75">
      <c r="A182" s="6" t="s">
        <v>435</v>
      </c>
      <c r="B182" s="8">
        <v>16</v>
      </c>
      <c r="C182" s="8">
        <v>19</v>
      </c>
      <c r="D182" s="8">
        <v>10</v>
      </c>
      <c r="E182"/>
      <c r="F182"/>
      <c r="G182"/>
      <c r="H182"/>
      <c r="I182"/>
      <c r="J182" s="34"/>
      <c r="K182"/>
    </row>
    <row r="183" spans="1:11" ht="12.75">
      <c r="A183" s="6" t="s">
        <v>436</v>
      </c>
      <c r="B183" s="8">
        <v>24</v>
      </c>
      <c r="C183" s="8">
        <v>9</v>
      </c>
      <c r="D183" s="8">
        <v>9</v>
      </c>
      <c r="E183"/>
      <c r="F183"/>
      <c r="G183"/>
      <c r="H183"/>
      <c r="I183"/>
      <c r="K183"/>
    </row>
    <row r="184" spans="1:11" ht="12.75">
      <c r="A184" s="6" t="s">
        <v>437</v>
      </c>
      <c r="B184" s="8">
        <v>0</v>
      </c>
      <c r="C184" s="8">
        <v>1</v>
      </c>
      <c r="D184" s="8">
        <v>2</v>
      </c>
      <c r="E184"/>
      <c r="F184"/>
      <c r="G184"/>
      <c r="H184"/>
      <c r="I184"/>
      <c r="K184"/>
    </row>
    <row r="185" spans="1:11" ht="12.75">
      <c r="A185" s="6" t="s">
        <v>438</v>
      </c>
      <c r="B185" s="8">
        <v>2</v>
      </c>
      <c r="C185" s="8">
        <v>2</v>
      </c>
      <c r="D185" s="8">
        <v>4</v>
      </c>
      <c r="E185"/>
      <c r="F185"/>
      <c r="G185"/>
      <c r="H185"/>
      <c r="I185"/>
      <c r="K185"/>
    </row>
    <row r="186" spans="1:11" ht="12.75">
      <c r="A186" s="6" t="s">
        <v>439</v>
      </c>
      <c r="B186" s="8">
        <v>28</v>
      </c>
      <c r="C186" s="8">
        <v>22</v>
      </c>
      <c r="D186" s="8">
        <v>25</v>
      </c>
      <c r="E186"/>
      <c r="F186"/>
      <c r="G186"/>
      <c r="H186"/>
      <c r="I186"/>
      <c r="K186"/>
    </row>
    <row r="187" spans="1:11" ht="12.75">
      <c r="A187" s="6" t="s">
        <v>440</v>
      </c>
      <c r="B187" s="8">
        <v>0</v>
      </c>
      <c r="C187" s="8"/>
      <c r="D187" s="8">
        <v>4</v>
      </c>
      <c r="E187"/>
      <c r="F187"/>
      <c r="G187"/>
      <c r="H187"/>
      <c r="I187"/>
      <c r="K187"/>
    </row>
    <row r="188" spans="1:11" ht="12.75">
      <c r="A188" s="6" t="s">
        <v>441</v>
      </c>
      <c r="B188" s="8">
        <v>2</v>
      </c>
      <c r="C188" s="8">
        <v>2</v>
      </c>
      <c r="D188" s="8">
        <v>6</v>
      </c>
      <c r="E188"/>
      <c r="F188"/>
      <c r="G188"/>
      <c r="H188"/>
      <c r="I188"/>
      <c r="K188"/>
    </row>
    <row r="189" spans="1:11" ht="12.75">
      <c r="A189" s="6" t="s">
        <v>442</v>
      </c>
      <c r="B189" s="8">
        <v>2</v>
      </c>
      <c r="C189" s="8"/>
      <c r="D189" s="8">
        <v>0</v>
      </c>
      <c r="E189"/>
      <c r="F189"/>
      <c r="G189"/>
      <c r="H189"/>
      <c r="I189"/>
      <c r="K189"/>
    </row>
    <row r="190" spans="1:11" ht="12.75">
      <c r="A190" s="6" t="s">
        <v>443</v>
      </c>
      <c r="B190" s="8">
        <v>4</v>
      </c>
      <c r="C190" s="8">
        <v>2</v>
      </c>
      <c r="D190" s="8">
        <v>4</v>
      </c>
      <c r="E190"/>
      <c r="F190"/>
      <c r="G190"/>
      <c r="H190"/>
      <c r="I190"/>
      <c r="K190"/>
    </row>
    <row r="191" spans="1:11" ht="12.75">
      <c r="A191" s="6" t="s">
        <v>444</v>
      </c>
      <c r="B191" s="8">
        <v>4</v>
      </c>
      <c r="C191" s="8">
        <v>14</v>
      </c>
      <c r="D191" s="8">
        <v>7</v>
      </c>
      <c r="E191"/>
      <c r="F191"/>
      <c r="G191"/>
      <c r="H191"/>
      <c r="I191"/>
      <c r="K191"/>
    </row>
    <row r="192" spans="1:11" ht="12.75">
      <c r="A192" s="6" t="s">
        <v>445</v>
      </c>
      <c r="B192" s="8">
        <v>8</v>
      </c>
      <c r="C192" s="8">
        <v>5</v>
      </c>
      <c r="D192" s="8">
        <v>4</v>
      </c>
      <c r="E192"/>
      <c r="F192"/>
      <c r="G192"/>
      <c r="H192"/>
      <c r="I192"/>
      <c r="J192" s="34"/>
      <c r="K192"/>
    </row>
    <row r="193" spans="1:11" ht="12.75">
      <c r="A193" s="6" t="s">
        <v>446</v>
      </c>
      <c r="B193" s="8">
        <v>1</v>
      </c>
      <c r="C193" s="8">
        <v>2</v>
      </c>
      <c r="D193" s="8">
        <v>0</v>
      </c>
      <c r="E193"/>
      <c r="F193"/>
      <c r="G193"/>
      <c r="H193"/>
      <c r="I193"/>
      <c r="K193"/>
    </row>
    <row r="194" spans="1:11" ht="12.75">
      <c r="A194" s="6" t="s">
        <v>447</v>
      </c>
      <c r="B194" s="8">
        <v>0</v>
      </c>
      <c r="C194" s="8"/>
      <c r="D194" s="8">
        <v>0</v>
      </c>
      <c r="E194"/>
      <c r="F194"/>
      <c r="G194"/>
      <c r="H194"/>
      <c r="I194"/>
      <c r="K194"/>
    </row>
    <row r="195" spans="1:11" ht="12.75">
      <c r="A195" s="6" t="s">
        <v>448</v>
      </c>
      <c r="B195" s="8">
        <v>1</v>
      </c>
      <c r="C195" s="8"/>
      <c r="D195" s="8">
        <v>0</v>
      </c>
      <c r="E195"/>
      <c r="F195"/>
      <c r="G195"/>
      <c r="H195"/>
      <c r="I195"/>
      <c r="K195"/>
    </row>
    <row r="196" spans="1:11" ht="12.75">
      <c r="A196" s="6" t="s">
        <v>449</v>
      </c>
      <c r="B196" s="8">
        <v>9</v>
      </c>
      <c r="C196" s="8">
        <v>6</v>
      </c>
      <c r="D196" s="8">
        <v>6</v>
      </c>
      <c r="E196"/>
      <c r="F196"/>
      <c r="G196"/>
      <c r="H196"/>
      <c r="I196"/>
      <c r="K196"/>
    </row>
    <row r="197" spans="1:11" ht="12.75">
      <c r="A197" s="6" t="s">
        <v>450</v>
      </c>
      <c r="B197" s="8">
        <v>0</v>
      </c>
      <c r="C197" s="8"/>
      <c r="D197" s="8">
        <v>0</v>
      </c>
      <c r="E197"/>
      <c r="F197"/>
      <c r="G197"/>
      <c r="H197"/>
      <c r="I197"/>
      <c r="K197"/>
    </row>
    <row r="198" spans="1:11" ht="12.75">
      <c r="A198" s="6" t="s">
        <v>451</v>
      </c>
      <c r="B198" s="8">
        <v>4</v>
      </c>
      <c r="C198" s="8">
        <v>1</v>
      </c>
      <c r="D198" s="8">
        <v>1</v>
      </c>
      <c r="E198"/>
      <c r="F198"/>
      <c r="G198"/>
      <c r="H198"/>
      <c r="I198"/>
      <c r="K198"/>
    </row>
    <row r="199" spans="1:11" ht="12.75">
      <c r="A199" s="6" t="s">
        <v>452</v>
      </c>
      <c r="B199" s="8">
        <v>2</v>
      </c>
      <c r="C199" s="8">
        <v>1</v>
      </c>
      <c r="D199" s="8">
        <v>1</v>
      </c>
      <c r="E199"/>
      <c r="F199"/>
      <c r="G199"/>
      <c r="H199"/>
      <c r="I199"/>
      <c r="K199"/>
    </row>
    <row r="200" spans="1:11" ht="12.75">
      <c r="A200" s="6" t="s">
        <v>453</v>
      </c>
      <c r="B200" s="8">
        <v>0</v>
      </c>
      <c r="C200" s="8"/>
      <c r="D200" s="8">
        <v>3</v>
      </c>
      <c r="E200"/>
      <c r="F200"/>
      <c r="G200"/>
      <c r="H200"/>
      <c r="I200"/>
      <c r="K200"/>
    </row>
    <row r="201" spans="1:11" ht="12.75">
      <c r="A201" s="6" t="s">
        <v>454</v>
      </c>
      <c r="B201" s="8">
        <v>1</v>
      </c>
      <c r="C201" s="8"/>
      <c r="D201" s="8">
        <v>0</v>
      </c>
      <c r="E201"/>
      <c r="F201"/>
      <c r="G201"/>
      <c r="H201"/>
      <c r="I201"/>
      <c r="K201"/>
    </row>
    <row r="202" spans="1:11" ht="12.75">
      <c r="A202" s="6" t="s">
        <v>455</v>
      </c>
      <c r="B202" s="8">
        <v>9</v>
      </c>
      <c r="C202" s="8">
        <v>6</v>
      </c>
      <c r="D202" s="8">
        <v>8</v>
      </c>
      <c r="E202"/>
      <c r="F202"/>
      <c r="G202"/>
      <c r="H202"/>
      <c r="I202"/>
      <c r="K202"/>
    </row>
    <row r="203" spans="1:11" ht="12.75">
      <c r="A203" s="6" t="s">
        <v>456</v>
      </c>
      <c r="B203" s="8">
        <v>0</v>
      </c>
      <c r="C203" s="8"/>
      <c r="D203" s="8">
        <v>1</v>
      </c>
      <c r="E203"/>
      <c r="F203"/>
      <c r="G203"/>
      <c r="H203"/>
      <c r="I203"/>
      <c r="K203"/>
    </row>
    <row r="204" spans="1:11" ht="12.75">
      <c r="A204" s="6" t="s">
        <v>457</v>
      </c>
      <c r="B204" s="8">
        <v>4</v>
      </c>
      <c r="C204" s="8">
        <v>4</v>
      </c>
      <c r="D204" s="8">
        <v>4</v>
      </c>
      <c r="E204"/>
      <c r="F204"/>
      <c r="G204"/>
      <c r="H204"/>
      <c r="I204"/>
      <c r="K204"/>
    </row>
    <row r="205" spans="1:11" ht="12.75">
      <c r="A205" s="6" t="s">
        <v>458</v>
      </c>
      <c r="B205" s="8">
        <v>0</v>
      </c>
      <c r="C205" s="8">
        <v>45</v>
      </c>
      <c r="D205" s="8">
        <v>1</v>
      </c>
      <c r="E205"/>
      <c r="F205"/>
      <c r="G205"/>
      <c r="H205"/>
      <c r="I205"/>
      <c r="K205"/>
    </row>
    <row r="206" spans="1:11" ht="12.75">
      <c r="A206" s="6" t="s">
        <v>459</v>
      </c>
      <c r="B206" s="8">
        <v>1</v>
      </c>
      <c r="C206" s="8"/>
      <c r="D206" s="8">
        <v>1</v>
      </c>
      <c r="E206"/>
      <c r="F206"/>
      <c r="G206"/>
      <c r="H206"/>
      <c r="I206"/>
      <c r="K206"/>
    </row>
    <row r="207" spans="1:11" ht="12.75">
      <c r="A207" s="6" t="s">
        <v>460</v>
      </c>
      <c r="B207" s="8">
        <v>22</v>
      </c>
      <c r="C207" s="8">
        <v>3</v>
      </c>
      <c r="D207" s="8">
        <v>6</v>
      </c>
      <c r="E207"/>
      <c r="F207"/>
      <c r="G207"/>
      <c r="H207"/>
      <c r="I207"/>
      <c r="K207"/>
    </row>
    <row r="208" spans="1:11" ht="12.75">
      <c r="A208" s="6" t="s">
        <v>228</v>
      </c>
      <c r="B208" s="8">
        <v>8</v>
      </c>
      <c r="C208" s="8"/>
      <c r="D208" s="8">
        <v>2</v>
      </c>
      <c r="E208"/>
      <c r="F208"/>
      <c r="G208"/>
      <c r="H208"/>
      <c r="I208"/>
      <c r="K208"/>
    </row>
    <row r="209" spans="1:11" ht="12.75">
      <c r="A209" s="6" t="s">
        <v>461</v>
      </c>
      <c r="B209" s="8">
        <v>3</v>
      </c>
      <c r="C209" s="8">
        <v>2</v>
      </c>
      <c r="D209" s="8">
        <v>1</v>
      </c>
      <c r="E209"/>
      <c r="F209"/>
      <c r="G209"/>
      <c r="H209"/>
      <c r="I209"/>
      <c r="K209"/>
    </row>
    <row r="210" spans="1:11" ht="12.75">
      <c r="A210" s="6" t="s">
        <v>462</v>
      </c>
      <c r="B210" s="8">
        <v>0</v>
      </c>
      <c r="C210" s="8"/>
      <c r="D210" s="8">
        <v>0</v>
      </c>
      <c r="E210"/>
      <c r="F210"/>
      <c r="G210"/>
      <c r="H210"/>
      <c r="I210"/>
      <c r="K210"/>
    </row>
    <row r="211" spans="1:11" ht="12.75">
      <c r="A211" s="6" t="s">
        <v>463</v>
      </c>
      <c r="B211" s="8">
        <v>791</v>
      </c>
      <c r="C211" s="8">
        <v>520</v>
      </c>
      <c r="D211" s="8">
        <v>532</v>
      </c>
      <c r="E211"/>
      <c r="F211"/>
      <c r="G211"/>
      <c r="H211"/>
      <c r="I211"/>
      <c r="K211"/>
    </row>
    <row r="212" spans="1:11" ht="12.75">
      <c r="A212" s="6" t="s">
        <v>464</v>
      </c>
      <c r="B212" s="8">
        <v>9</v>
      </c>
      <c r="C212" s="8">
        <v>3</v>
      </c>
      <c r="D212" s="8">
        <v>13</v>
      </c>
      <c r="E212"/>
      <c r="F212"/>
      <c r="G212"/>
      <c r="H212"/>
      <c r="I212"/>
      <c r="K212"/>
    </row>
    <row r="213" spans="1:11" ht="12.75">
      <c r="A213" s="6" t="s">
        <v>465</v>
      </c>
      <c r="B213" s="8">
        <v>4</v>
      </c>
      <c r="C213" s="8"/>
      <c r="D213" s="8">
        <v>0</v>
      </c>
      <c r="E213"/>
      <c r="F213"/>
      <c r="G213"/>
      <c r="H213"/>
      <c r="I213"/>
      <c r="K213"/>
    </row>
    <row r="214" spans="1:11" ht="12.75">
      <c r="A214" s="6" t="s">
        <v>520</v>
      </c>
      <c r="B214" s="8">
        <v>0</v>
      </c>
      <c r="C214" s="8"/>
      <c r="D214" s="8">
        <v>0</v>
      </c>
      <c r="E214"/>
      <c r="F214"/>
      <c r="G214"/>
      <c r="H214"/>
      <c r="I214"/>
      <c r="K214"/>
    </row>
    <row r="215" spans="1:11" ht="12.75">
      <c r="A215" s="6" t="s">
        <v>467</v>
      </c>
      <c r="B215" s="8">
        <v>9</v>
      </c>
      <c r="C215" s="8">
        <v>3</v>
      </c>
      <c r="D215" s="8">
        <v>5</v>
      </c>
      <c r="E215"/>
      <c r="F215"/>
      <c r="G215"/>
      <c r="H215"/>
      <c r="I215"/>
      <c r="K215"/>
    </row>
    <row r="216" spans="1:11" ht="12.75">
      <c r="A216" s="6" t="s">
        <v>468</v>
      </c>
      <c r="B216" s="8">
        <v>5</v>
      </c>
      <c r="C216" s="8">
        <v>5</v>
      </c>
      <c r="D216" s="8">
        <v>2</v>
      </c>
      <c r="E216"/>
      <c r="F216"/>
      <c r="G216"/>
      <c r="H216"/>
      <c r="I216"/>
      <c r="K216"/>
    </row>
    <row r="217" spans="1:11" ht="12.75">
      <c r="A217" s="6" t="s">
        <v>469</v>
      </c>
      <c r="B217" s="8">
        <v>2</v>
      </c>
      <c r="C217" s="8">
        <v>4</v>
      </c>
      <c r="D217" s="8">
        <v>7</v>
      </c>
      <c r="E217"/>
      <c r="F217"/>
      <c r="G217"/>
      <c r="H217"/>
      <c r="I217"/>
      <c r="K217"/>
    </row>
    <row r="218" spans="1:11" ht="12.75">
      <c r="A218" s="6" t="s">
        <v>249</v>
      </c>
      <c r="B218" s="8">
        <v>9</v>
      </c>
      <c r="C218" s="8">
        <v>7</v>
      </c>
      <c r="D218" s="8">
        <v>4</v>
      </c>
      <c r="E218"/>
      <c r="F218"/>
      <c r="G218"/>
      <c r="H218"/>
      <c r="I218"/>
      <c r="K218"/>
    </row>
    <row r="219" spans="1:11" ht="12.75">
      <c r="A219" s="6" t="s">
        <v>470</v>
      </c>
      <c r="B219" s="8">
        <v>24</v>
      </c>
      <c r="C219" s="8">
        <v>23</v>
      </c>
      <c r="D219" s="8">
        <v>57</v>
      </c>
      <c r="E219"/>
      <c r="F219"/>
      <c r="G219"/>
      <c r="H219"/>
      <c r="I219"/>
      <c r="K219"/>
    </row>
    <row r="220" spans="1:11" ht="12.75">
      <c r="A220" s="6" t="s">
        <v>471</v>
      </c>
      <c r="B220" s="8">
        <v>12</v>
      </c>
      <c r="C220" s="8">
        <v>3</v>
      </c>
      <c r="D220" s="8">
        <v>28</v>
      </c>
      <c r="E220"/>
      <c r="F220"/>
      <c r="G220"/>
      <c r="H220"/>
      <c r="I220"/>
      <c r="K220"/>
    </row>
    <row r="221" spans="1:11" ht="12.75">
      <c r="A221" s="6" t="s">
        <v>472</v>
      </c>
      <c r="B221" s="8">
        <v>3</v>
      </c>
      <c r="C221" s="8"/>
      <c r="D221" s="8">
        <v>0</v>
      </c>
      <c r="E221"/>
      <c r="F221"/>
      <c r="G221"/>
      <c r="H221"/>
      <c r="I221"/>
      <c r="K221"/>
    </row>
    <row r="222" spans="1:11" ht="12.75">
      <c r="A222" s="6" t="s">
        <v>473</v>
      </c>
      <c r="B222" s="8">
        <v>11</v>
      </c>
      <c r="C222" s="8">
        <v>16</v>
      </c>
      <c r="D222" s="8">
        <v>21</v>
      </c>
      <c r="E222"/>
      <c r="F222"/>
      <c r="G222"/>
      <c r="H222"/>
      <c r="I222"/>
      <c r="K222"/>
    </row>
    <row r="223" spans="1:11" ht="12.75">
      <c r="A223" s="6" t="s">
        <v>474</v>
      </c>
      <c r="B223" s="8">
        <v>42</v>
      </c>
      <c r="C223" s="8">
        <v>53</v>
      </c>
      <c r="D223" s="8">
        <v>33</v>
      </c>
      <c r="E223"/>
      <c r="F223"/>
      <c r="G223"/>
      <c r="H223"/>
      <c r="I223"/>
      <c r="K223"/>
    </row>
    <row r="224" spans="1:11" ht="12.75">
      <c r="A224" s="6" t="s">
        <v>475</v>
      </c>
      <c r="B224" s="8">
        <v>3</v>
      </c>
      <c r="C224" s="8">
        <v>3</v>
      </c>
      <c r="D224" s="8">
        <v>3</v>
      </c>
      <c r="E224"/>
      <c r="F224"/>
      <c r="G224"/>
      <c r="H224"/>
      <c r="I224"/>
      <c r="K224"/>
    </row>
    <row r="225" spans="1:11" ht="12.75">
      <c r="A225" s="6" t="s">
        <v>476</v>
      </c>
      <c r="B225" s="8">
        <v>12</v>
      </c>
      <c r="C225" s="8">
        <v>32</v>
      </c>
      <c r="D225" s="8">
        <v>10</v>
      </c>
      <c r="E225"/>
      <c r="F225"/>
      <c r="G225"/>
      <c r="H225"/>
      <c r="I225"/>
      <c r="K225"/>
    </row>
    <row r="226" spans="1:11" ht="12.75">
      <c r="A226" s="6" t="s">
        <v>477</v>
      </c>
      <c r="B226" s="8">
        <v>1</v>
      </c>
      <c r="C226" s="8">
        <v>2</v>
      </c>
      <c r="D226" s="8">
        <v>2</v>
      </c>
      <c r="E226"/>
      <c r="F226"/>
      <c r="G226"/>
      <c r="H226"/>
      <c r="I226"/>
      <c r="K226"/>
    </row>
    <row r="227" spans="1:11" ht="12.75">
      <c r="A227" s="6" t="s">
        <v>478</v>
      </c>
      <c r="B227" s="8">
        <v>9</v>
      </c>
      <c r="C227" s="8">
        <v>4</v>
      </c>
      <c r="D227" s="8">
        <v>11</v>
      </c>
      <c r="E227"/>
      <c r="F227"/>
      <c r="G227"/>
      <c r="H227"/>
      <c r="I227"/>
      <c r="K227"/>
    </row>
    <row r="228" spans="1:11" ht="12.75">
      <c r="A228" s="6" t="s">
        <v>479</v>
      </c>
      <c r="B228" s="8">
        <v>0</v>
      </c>
      <c r="C228" s="8"/>
      <c r="D228" s="8">
        <v>0</v>
      </c>
      <c r="E228"/>
      <c r="F228"/>
      <c r="G228"/>
      <c r="H228"/>
      <c r="I228"/>
      <c r="K228"/>
    </row>
    <row r="229" spans="1:11" ht="12.75">
      <c r="A229" s="6" t="s">
        <v>480</v>
      </c>
      <c r="B229" s="8">
        <v>3</v>
      </c>
      <c r="C229" s="8">
        <v>1</v>
      </c>
      <c r="D229" s="8">
        <v>2</v>
      </c>
      <c r="E229"/>
      <c r="F229"/>
      <c r="G229"/>
      <c r="H229"/>
      <c r="I229"/>
      <c r="K229"/>
    </row>
    <row r="230" spans="1:11" ht="12.75">
      <c r="A230" s="6" t="s">
        <v>481</v>
      </c>
      <c r="B230" s="8">
        <v>5</v>
      </c>
      <c r="C230" s="8"/>
      <c r="D230" s="8">
        <v>1</v>
      </c>
      <c r="E230"/>
      <c r="F230"/>
      <c r="G230"/>
      <c r="H230"/>
      <c r="I230"/>
      <c r="K230"/>
    </row>
    <row r="231" spans="1:11" ht="12.75">
      <c r="A231" s="6" t="s">
        <v>482</v>
      </c>
      <c r="B231" s="8">
        <v>25</v>
      </c>
      <c r="C231" s="8">
        <v>81</v>
      </c>
      <c r="D231" s="8">
        <v>49</v>
      </c>
      <c r="E231"/>
      <c r="F231"/>
      <c r="G231"/>
      <c r="H231"/>
      <c r="I231"/>
      <c r="K231"/>
    </row>
    <row r="232" spans="1:11" ht="12.75">
      <c r="A232" s="6" t="s">
        <v>483</v>
      </c>
      <c r="B232" s="8">
        <v>4</v>
      </c>
      <c r="C232" s="8">
        <v>4</v>
      </c>
      <c r="D232" s="8">
        <v>9</v>
      </c>
      <c r="E232"/>
      <c r="F232"/>
      <c r="G232"/>
      <c r="H232"/>
      <c r="I232"/>
      <c r="K232"/>
    </row>
    <row r="233" spans="1:11" ht="12.75">
      <c r="A233" s="6" t="s">
        <v>484</v>
      </c>
      <c r="B233" s="8">
        <v>21</v>
      </c>
      <c r="C233" s="8">
        <v>8</v>
      </c>
      <c r="D233" s="8">
        <v>5</v>
      </c>
      <c r="E233"/>
      <c r="F233"/>
      <c r="G233"/>
      <c r="H233"/>
      <c r="I233"/>
      <c r="K233"/>
    </row>
    <row r="234" spans="1:11" ht="12.75">
      <c r="A234" s="6" t="s">
        <v>485</v>
      </c>
      <c r="B234" s="8">
        <v>1</v>
      </c>
      <c r="C234" s="8">
        <v>4</v>
      </c>
      <c r="D234" s="8">
        <v>2</v>
      </c>
      <c r="E234"/>
      <c r="F234"/>
      <c r="G234"/>
      <c r="H234"/>
      <c r="I234"/>
      <c r="K234"/>
    </row>
    <row r="235" spans="1:11" ht="12.75">
      <c r="A235" s="6" t="s">
        <v>486</v>
      </c>
      <c r="B235" s="8">
        <v>77</v>
      </c>
      <c r="C235" s="8">
        <v>22</v>
      </c>
      <c r="D235" s="8">
        <v>57</v>
      </c>
      <c r="E235"/>
      <c r="F235"/>
      <c r="G235"/>
      <c r="H235"/>
      <c r="I235"/>
      <c r="K235"/>
    </row>
    <row r="236" spans="1:11" ht="12.75">
      <c r="A236" s="6" t="s">
        <v>487</v>
      </c>
      <c r="B236" s="8">
        <v>2</v>
      </c>
      <c r="C236" s="8"/>
      <c r="D236" s="8">
        <v>0</v>
      </c>
      <c r="E236"/>
      <c r="F236"/>
      <c r="G236"/>
      <c r="H236"/>
      <c r="I236"/>
      <c r="K236"/>
    </row>
    <row r="237" spans="1:11" ht="12.75">
      <c r="A237" s="6" t="s">
        <v>488</v>
      </c>
      <c r="B237" s="8">
        <v>0</v>
      </c>
      <c r="C237" s="8">
        <v>6</v>
      </c>
      <c r="D237" s="8">
        <v>1</v>
      </c>
      <c r="E237" s="35"/>
      <c r="F237"/>
      <c r="G237"/>
      <c r="H237"/>
      <c r="I237"/>
      <c r="K237"/>
    </row>
    <row r="238" spans="1:11" ht="12.75">
      <c r="A238" s="6" t="s">
        <v>489</v>
      </c>
      <c r="B238" s="8">
        <v>11</v>
      </c>
      <c r="C238" s="8">
        <v>18</v>
      </c>
      <c r="D238" s="8">
        <v>9</v>
      </c>
      <c r="F238"/>
      <c r="G238"/>
      <c r="H238"/>
      <c r="I238"/>
      <c r="K238"/>
    </row>
    <row r="239" spans="1:11" ht="13.5" thickBot="1">
      <c r="A239" s="15" t="s">
        <v>60</v>
      </c>
      <c r="B239" s="16">
        <f>SUM(B136:B238)</f>
        <v>1606</v>
      </c>
      <c r="C239" s="16">
        <f>SUM(C136:C238)</f>
        <v>1187</v>
      </c>
      <c r="D239" s="16">
        <f>SUM(D136:D238)</f>
        <v>1198</v>
      </c>
      <c r="F239"/>
      <c r="G239"/>
      <c r="H239"/>
      <c r="I239"/>
      <c r="K239"/>
    </row>
    <row r="240" ht="12.75" thickTop="1">
      <c r="A240" s="32" t="s">
        <v>6</v>
      </c>
    </row>
    <row r="242" spans="1:4" ht="18">
      <c r="A242" s="11" t="s">
        <v>562</v>
      </c>
      <c r="B242"/>
      <c r="C242"/>
      <c r="D242"/>
    </row>
    <row r="243" spans="1:4" ht="12.75">
      <c r="A243" s="12" t="s">
        <v>7</v>
      </c>
      <c r="B243" s="14">
        <v>2014</v>
      </c>
      <c r="C243" s="14">
        <v>2015</v>
      </c>
      <c r="D243" s="14">
        <v>2016</v>
      </c>
    </row>
    <row r="244" spans="1:4" ht="12.75">
      <c r="A244" s="6" t="s">
        <v>21</v>
      </c>
      <c r="B244" s="8">
        <v>1861</v>
      </c>
      <c r="C244" s="8">
        <v>1041</v>
      </c>
      <c r="D244" s="8">
        <v>1713</v>
      </c>
    </row>
    <row r="245" spans="1:4" ht="12.75">
      <c r="A245" s="6" t="s">
        <v>11</v>
      </c>
      <c r="B245" s="8">
        <v>1434</v>
      </c>
      <c r="C245" s="8">
        <v>1116</v>
      </c>
      <c r="D245" s="8">
        <v>1092</v>
      </c>
    </row>
    <row r="246" spans="1:4" ht="12.75">
      <c r="A246" s="6" t="s">
        <v>8</v>
      </c>
      <c r="B246" s="8">
        <v>1040</v>
      </c>
      <c r="C246" s="8">
        <v>887</v>
      </c>
      <c r="D246" s="8">
        <v>828</v>
      </c>
    </row>
    <row r="247" spans="1:4" ht="12.75">
      <c r="A247" s="6" t="s">
        <v>13</v>
      </c>
      <c r="B247" s="8">
        <v>418</v>
      </c>
      <c r="C247" s="8">
        <v>242</v>
      </c>
      <c r="D247" s="8">
        <v>513</v>
      </c>
    </row>
    <row r="248" spans="1:4" ht="12.75">
      <c r="A248" s="6" t="s">
        <v>9</v>
      </c>
      <c r="B248" s="8">
        <v>507</v>
      </c>
      <c r="C248" s="8">
        <v>426</v>
      </c>
      <c r="D248" s="8">
        <v>297</v>
      </c>
    </row>
    <row r="249" spans="1:4" ht="12.75">
      <c r="A249" s="6" t="s">
        <v>15</v>
      </c>
      <c r="B249" s="8">
        <v>21</v>
      </c>
      <c r="C249" s="8">
        <v>166</v>
      </c>
      <c r="D249" s="8">
        <v>289</v>
      </c>
    </row>
    <row r="250" spans="1:4" ht="12.75">
      <c r="A250" s="6" t="s">
        <v>23</v>
      </c>
      <c r="B250" s="8">
        <v>445</v>
      </c>
      <c r="C250" s="8">
        <v>1498</v>
      </c>
      <c r="D250" s="8">
        <v>210</v>
      </c>
    </row>
    <row r="251" spans="1:4" ht="12.75">
      <c r="A251" s="6" t="s">
        <v>26</v>
      </c>
      <c r="B251" s="8">
        <v>275</v>
      </c>
      <c r="C251" s="8">
        <v>410</v>
      </c>
      <c r="D251" s="8">
        <v>152</v>
      </c>
    </row>
    <row r="252" spans="1:4" ht="12.75">
      <c r="A252" s="6" t="s">
        <v>12</v>
      </c>
      <c r="B252" s="8">
        <v>313</v>
      </c>
      <c r="C252" s="8">
        <v>207</v>
      </c>
      <c r="D252" s="8">
        <v>132</v>
      </c>
    </row>
    <row r="253" spans="1:4" ht="12.75">
      <c r="A253" s="6" t="s">
        <v>16</v>
      </c>
      <c r="B253" s="8">
        <v>534</v>
      </c>
      <c r="C253" s="8">
        <v>263</v>
      </c>
      <c r="D253" s="8">
        <v>109</v>
      </c>
    </row>
    <row r="254" spans="1:4" ht="12.75">
      <c r="A254" s="6" t="s">
        <v>35</v>
      </c>
      <c r="B254" s="8">
        <v>17</v>
      </c>
      <c r="C254" s="8">
        <v>20</v>
      </c>
      <c r="D254" s="8">
        <v>70</v>
      </c>
    </row>
    <row r="255" spans="1:4" ht="12.75">
      <c r="A255" s="6" t="s">
        <v>20</v>
      </c>
      <c r="B255" s="8">
        <v>86</v>
      </c>
      <c r="C255" s="8">
        <v>55</v>
      </c>
      <c r="D255" s="8">
        <v>68</v>
      </c>
    </row>
    <row r="256" spans="1:4" ht="12.75">
      <c r="A256" s="6" t="s">
        <v>27</v>
      </c>
      <c r="B256" s="8">
        <v>63</v>
      </c>
      <c r="C256" s="8">
        <v>66</v>
      </c>
      <c r="D256" s="8">
        <v>55</v>
      </c>
    </row>
    <row r="257" spans="1:4" ht="12.75">
      <c r="A257" s="6" t="s">
        <v>44</v>
      </c>
      <c r="B257" s="8">
        <v>6</v>
      </c>
      <c r="C257" s="8"/>
      <c r="D257" s="8">
        <v>50</v>
      </c>
    </row>
    <row r="258" spans="1:4" ht="12.75">
      <c r="A258" s="6" t="s">
        <v>28</v>
      </c>
      <c r="B258" s="8">
        <v>679</v>
      </c>
      <c r="C258" s="8">
        <v>240</v>
      </c>
      <c r="D258" s="8">
        <v>49</v>
      </c>
    </row>
    <row r="259" spans="1:4" ht="12.75">
      <c r="A259" s="6" t="s">
        <v>37</v>
      </c>
      <c r="B259" s="8">
        <v>38</v>
      </c>
      <c r="C259" s="8">
        <v>48</v>
      </c>
      <c r="D259" s="8">
        <v>44</v>
      </c>
    </row>
    <row r="260" spans="1:4" ht="12.75">
      <c r="A260" s="6" t="s">
        <v>45</v>
      </c>
      <c r="B260" s="8">
        <v>85</v>
      </c>
      <c r="C260" s="8">
        <v>37</v>
      </c>
      <c r="D260" s="8">
        <v>43</v>
      </c>
    </row>
    <row r="261" spans="1:4" ht="12.75">
      <c r="A261" s="6" t="s">
        <v>50</v>
      </c>
      <c r="B261" s="8">
        <v>9</v>
      </c>
      <c r="C261" s="8">
        <v>2</v>
      </c>
      <c r="D261" s="8">
        <v>40</v>
      </c>
    </row>
    <row r="262" spans="1:4" ht="12.75">
      <c r="A262" s="6" t="s">
        <v>14</v>
      </c>
      <c r="B262" s="8">
        <v>20</v>
      </c>
      <c r="C262" s="8">
        <v>11</v>
      </c>
      <c r="D262" s="8">
        <v>34</v>
      </c>
    </row>
    <row r="263" spans="1:4" ht="12.75">
      <c r="A263" s="6" t="s">
        <v>42</v>
      </c>
      <c r="B263" s="8">
        <v>19</v>
      </c>
      <c r="C263" s="8">
        <v>12</v>
      </c>
      <c r="D263" s="8">
        <v>34</v>
      </c>
    </row>
    <row r="264" spans="1:4" ht="12.75">
      <c r="A264" s="6" t="s">
        <v>24</v>
      </c>
      <c r="B264" s="8">
        <v>201</v>
      </c>
      <c r="C264" s="8">
        <v>1689</v>
      </c>
      <c r="D264" s="8">
        <v>33</v>
      </c>
    </row>
    <row r="265" spans="1:4" ht="12.75">
      <c r="A265" s="6" t="s">
        <v>10</v>
      </c>
      <c r="B265" s="8">
        <v>20</v>
      </c>
      <c r="C265" s="8"/>
      <c r="D265" s="8">
        <v>24</v>
      </c>
    </row>
    <row r="266" spans="1:4" ht="12.75">
      <c r="A266" s="6" t="s">
        <v>41</v>
      </c>
      <c r="B266" s="8">
        <v>20</v>
      </c>
      <c r="C266" s="8">
        <v>9</v>
      </c>
      <c r="D266" s="8">
        <v>18</v>
      </c>
    </row>
    <row r="267" spans="1:4" ht="12.75">
      <c r="A267" s="6" t="s">
        <v>39</v>
      </c>
      <c r="B267" s="8">
        <v>31</v>
      </c>
      <c r="C267" s="8">
        <v>4</v>
      </c>
      <c r="D267" s="8">
        <v>12</v>
      </c>
    </row>
    <row r="268" spans="1:4" ht="12.75">
      <c r="A268" s="6" t="s">
        <v>43</v>
      </c>
      <c r="B268" s="8">
        <v>14</v>
      </c>
      <c r="C268" s="8"/>
      <c r="D268" s="8">
        <v>10</v>
      </c>
    </row>
    <row r="269" spans="1:4" ht="12.75">
      <c r="A269" s="6" t="s">
        <v>18</v>
      </c>
      <c r="B269" s="8">
        <v>11</v>
      </c>
      <c r="C269" s="8">
        <v>32</v>
      </c>
      <c r="D269" s="8">
        <v>9</v>
      </c>
    </row>
    <row r="270" spans="1:4" ht="12.75">
      <c r="A270" s="6" t="s">
        <v>49</v>
      </c>
      <c r="B270" s="8">
        <v>2</v>
      </c>
      <c r="C270" s="8">
        <v>3</v>
      </c>
      <c r="D270" s="8">
        <v>5</v>
      </c>
    </row>
    <row r="271" spans="1:4" ht="12.75">
      <c r="A271" s="6" t="s">
        <v>31</v>
      </c>
      <c r="B271" s="8">
        <v>1</v>
      </c>
      <c r="C271" s="8">
        <v>1</v>
      </c>
      <c r="D271" s="8">
        <v>5</v>
      </c>
    </row>
    <row r="272" spans="1:4" ht="12.75">
      <c r="A272" s="6" t="s">
        <v>54</v>
      </c>
      <c r="B272" s="8"/>
      <c r="C272" s="8">
        <v>1</v>
      </c>
      <c r="D272" s="8">
        <v>5</v>
      </c>
    </row>
    <row r="273" spans="1:4" ht="12.75">
      <c r="A273" s="6" t="s">
        <v>48</v>
      </c>
      <c r="B273" s="8">
        <v>92</v>
      </c>
      <c r="C273" s="8">
        <v>26</v>
      </c>
      <c r="D273" s="8">
        <v>4</v>
      </c>
    </row>
    <row r="274" spans="1:4" ht="12.75">
      <c r="A274" s="6" t="s">
        <v>51</v>
      </c>
      <c r="B274" s="8">
        <v>7</v>
      </c>
      <c r="C274" s="8">
        <v>6</v>
      </c>
      <c r="D274" s="8">
        <v>3</v>
      </c>
    </row>
    <row r="275" spans="1:4" ht="12.75">
      <c r="A275" s="6" t="s">
        <v>17</v>
      </c>
      <c r="B275" s="8">
        <v>2</v>
      </c>
      <c r="C275" s="8">
        <v>35</v>
      </c>
      <c r="D275" s="8">
        <v>2</v>
      </c>
    </row>
    <row r="276" spans="1:4" ht="12.75">
      <c r="A276" s="6" t="s">
        <v>738</v>
      </c>
      <c r="B276" s="8"/>
      <c r="C276" s="8"/>
      <c r="D276" s="8">
        <v>1</v>
      </c>
    </row>
    <row r="277" spans="1:4" ht="12.75">
      <c r="A277" s="6" t="s">
        <v>19</v>
      </c>
      <c r="B277" s="8">
        <v>9</v>
      </c>
      <c r="C277" s="8">
        <v>8</v>
      </c>
      <c r="D277" s="8">
        <v>1</v>
      </c>
    </row>
    <row r="278" spans="1:4" ht="12.75">
      <c r="A278" s="6" t="s">
        <v>739</v>
      </c>
      <c r="B278" s="8"/>
      <c r="C278" s="8"/>
      <c r="D278" s="8">
        <v>1</v>
      </c>
    </row>
    <row r="279" spans="1:4" ht="12.75">
      <c r="A279" s="6" t="s">
        <v>567</v>
      </c>
      <c r="B279" s="8"/>
      <c r="C279" s="8"/>
      <c r="D279" s="8">
        <v>1</v>
      </c>
    </row>
    <row r="280" spans="1:4" ht="12.75">
      <c r="A280" s="6" t="s">
        <v>59</v>
      </c>
      <c r="B280" s="8"/>
      <c r="C280" s="8"/>
      <c r="D280" s="8">
        <v>1</v>
      </c>
    </row>
    <row r="281" spans="1:4" ht="12.75">
      <c r="A281" s="6" t="s">
        <v>138</v>
      </c>
      <c r="B281" s="8">
        <v>1</v>
      </c>
      <c r="C281" s="8"/>
      <c r="D281" s="8"/>
    </row>
    <row r="282" spans="1:4" ht="12.75">
      <c r="A282" s="6" t="s">
        <v>40</v>
      </c>
      <c r="B282" s="8">
        <v>7</v>
      </c>
      <c r="C282" s="8">
        <v>60</v>
      </c>
      <c r="D282" s="8"/>
    </row>
    <row r="283" spans="1:4" ht="12.75">
      <c r="A283" s="6" t="s">
        <v>52</v>
      </c>
      <c r="B283" s="8"/>
      <c r="C283" s="8">
        <v>1</v>
      </c>
      <c r="D283" s="8"/>
    </row>
    <row r="284" spans="1:4" ht="12.75">
      <c r="A284" s="6" t="s">
        <v>46</v>
      </c>
      <c r="B284" s="8">
        <v>1</v>
      </c>
      <c r="C284" s="8"/>
      <c r="D284" s="8"/>
    </row>
    <row r="285" spans="1:4" ht="12.75">
      <c r="A285" s="6" t="s">
        <v>38</v>
      </c>
      <c r="B285" s="8">
        <v>1</v>
      </c>
      <c r="C285" s="8"/>
      <c r="D285" s="8"/>
    </row>
    <row r="286" spans="1:4" ht="12.75">
      <c r="A286" s="6" t="s">
        <v>533</v>
      </c>
      <c r="B286" s="8">
        <v>2</v>
      </c>
      <c r="C286" s="8"/>
      <c r="D286" s="8"/>
    </row>
    <row r="287" spans="1:4" ht="12.75">
      <c r="A287" s="6" t="s">
        <v>537</v>
      </c>
      <c r="B287" s="8"/>
      <c r="C287" s="8">
        <v>1</v>
      </c>
      <c r="D287" s="8"/>
    </row>
    <row r="288" spans="1:4" ht="12.75">
      <c r="A288" s="6" t="s">
        <v>657</v>
      </c>
      <c r="B288" s="8"/>
      <c r="C288" s="8">
        <v>2</v>
      </c>
      <c r="D288" s="8"/>
    </row>
    <row r="289" spans="1:4" ht="12.75">
      <c r="A289" s="6" t="s">
        <v>658</v>
      </c>
      <c r="B289" s="8"/>
      <c r="C289" s="8">
        <v>1</v>
      </c>
      <c r="D289" s="8"/>
    </row>
    <row r="290" spans="1:4" ht="12.75" thickBot="1">
      <c r="A290" s="15" t="s">
        <v>60</v>
      </c>
      <c r="B290" s="16">
        <f>SUM(B244:B289)</f>
        <v>8292</v>
      </c>
      <c r="C290" s="16">
        <f>SUM(C244:C289)</f>
        <v>8626</v>
      </c>
      <c r="D290" s="16">
        <f>SUM(D244:D289)</f>
        <v>5957</v>
      </c>
    </row>
    <row r="291" spans="1:4" ht="13.5" thickTop="1">
      <c r="A291" s="10" t="s">
        <v>61</v>
      </c>
      <c r="B291"/>
      <c r="C291"/>
      <c r="D291"/>
    </row>
    <row r="293" spans="1:4" ht="18">
      <c r="A293" s="11" t="s">
        <v>563</v>
      </c>
      <c r="B293"/>
      <c r="C293"/>
      <c r="D293"/>
    </row>
    <row r="294" spans="1:4" ht="12.75">
      <c r="A294" s="12" t="s">
        <v>7</v>
      </c>
      <c r="B294" s="14">
        <v>2014</v>
      </c>
      <c r="C294" s="14">
        <v>2015</v>
      </c>
      <c r="D294" s="14">
        <v>2016</v>
      </c>
    </row>
    <row r="295" spans="1:4" ht="12.75">
      <c r="A295" s="6" t="s">
        <v>16</v>
      </c>
      <c r="B295" s="22">
        <v>694</v>
      </c>
      <c r="C295" s="22">
        <v>303</v>
      </c>
      <c r="D295" s="22">
        <v>519</v>
      </c>
    </row>
    <row r="296" spans="1:4" ht="12.75">
      <c r="A296" s="6" t="s">
        <v>8</v>
      </c>
      <c r="B296" s="22">
        <v>108</v>
      </c>
      <c r="C296" s="22">
        <v>106</v>
      </c>
      <c r="D296" s="22">
        <v>181</v>
      </c>
    </row>
    <row r="297" spans="1:4" ht="12.75">
      <c r="A297" s="6" t="s">
        <v>9</v>
      </c>
      <c r="B297" s="22">
        <v>422</v>
      </c>
      <c r="C297" s="22">
        <v>158</v>
      </c>
      <c r="D297" s="22">
        <v>162</v>
      </c>
    </row>
    <row r="298" spans="1:4" ht="12.75">
      <c r="A298" s="6" t="s">
        <v>26</v>
      </c>
      <c r="B298" s="22">
        <v>69</v>
      </c>
      <c r="C298" s="22">
        <v>65</v>
      </c>
      <c r="D298" s="22">
        <v>33</v>
      </c>
    </row>
    <row r="299" spans="1:4" ht="12.75">
      <c r="A299" s="6" t="s">
        <v>11</v>
      </c>
      <c r="B299" s="22">
        <v>56</v>
      </c>
      <c r="C299" s="22">
        <v>45</v>
      </c>
      <c r="D299" s="22">
        <v>20</v>
      </c>
    </row>
    <row r="300" spans="1:4" ht="12.75">
      <c r="A300" s="6" t="s">
        <v>19</v>
      </c>
      <c r="B300" s="22">
        <v>13</v>
      </c>
      <c r="C300" s="22">
        <v>9</v>
      </c>
      <c r="D300" s="22">
        <v>14</v>
      </c>
    </row>
    <row r="301" spans="1:4" ht="12.75">
      <c r="A301" s="6" t="s">
        <v>12</v>
      </c>
      <c r="B301" s="22">
        <v>26</v>
      </c>
      <c r="C301" s="22">
        <v>9</v>
      </c>
      <c r="D301" s="22">
        <v>11</v>
      </c>
    </row>
    <row r="302" spans="1:4" ht="12.75">
      <c r="A302" s="6" t="s">
        <v>615</v>
      </c>
      <c r="B302" s="22">
        <v>15</v>
      </c>
      <c r="C302" s="22">
        <v>1</v>
      </c>
      <c r="D302" s="22">
        <v>6</v>
      </c>
    </row>
    <row r="303" spans="1:4" ht="12.75">
      <c r="A303" s="6" t="s">
        <v>15</v>
      </c>
      <c r="B303" s="22">
        <v>5</v>
      </c>
      <c r="C303" s="22">
        <v>2</v>
      </c>
      <c r="D303" s="22">
        <v>4</v>
      </c>
    </row>
    <row r="304" spans="1:4" ht="12.75">
      <c r="A304" s="6" t="s">
        <v>45</v>
      </c>
      <c r="B304" s="22">
        <v>2</v>
      </c>
      <c r="C304" s="22">
        <v>2</v>
      </c>
      <c r="D304" s="22">
        <v>2</v>
      </c>
    </row>
    <row r="305" spans="1:4" ht="12.75">
      <c r="A305" s="6" t="s">
        <v>28</v>
      </c>
      <c r="D305" s="22">
        <v>2</v>
      </c>
    </row>
    <row r="306" spans="1:4" ht="12.75">
      <c r="A306" s="6" t="s">
        <v>20</v>
      </c>
      <c r="B306" s="22">
        <v>7</v>
      </c>
      <c r="C306" s="22">
        <v>5</v>
      </c>
      <c r="D306" s="22">
        <v>1</v>
      </c>
    </row>
    <row r="307" spans="1:2" ht="12.75">
      <c r="A307" s="6" t="s">
        <v>43</v>
      </c>
      <c r="B307" s="22">
        <v>1</v>
      </c>
    </row>
    <row r="308" spans="1:3" ht="12.75">
      <c r="A308" s="6" t="s">
        <v>659</v>
      </c>
      <c r="C308" s="22">
        <v>1</v>
      </c>
    </row>
    <row r="309" spans="1:2" ht="12.75">
      <c r="A309" s="6" t="s">
        <v>31</v>
      </c>
      <c r="B309" s="22">
        <v>1</v>
      </c>
    </row>
    <row r="310" spans="1:2" ht="12.75">
      <c r="A310" s="6" t="s">
        <v>10</v>
      </c>
      <c r="B310" s="22">
        <v>198</v>
      </c>
    </row>
    <row r="311" spans="1:2" ht="12.75">
      <c r="A311" s="6" t="s">
        <v>17</v>
      </c>
      <c r="B311" s="22">
        <v>1</v>
      </c>
    </row>
    <row r="312" spans="1:2" ht="12.75">
      <c r="A312" s="6" t="s">
        <v>39</v>
      </c>
      <c r="B312" s="22">
        <v>2</v>
      </c>
    </row>
    <row r="313" spans="1:3" ht="12.75">
      <c r="A313" s="6" t="s">
        <v>25</v>
      </c>
      <c r="C313" s="22">
        <v>1</v>
      </c>
    </row>
    <row r="314" spans="1:2" ht="12.75">
      <c r="A314" s="6" t="s">
        <v>24</v>
      </c>
      <c r="B314" s="22">
        <v>60</v>
      </c>
    </row>
    <row r="315" spans="1:4" ht="12.75" thickBot="1">
      <c r="A315" s="15" t="s">
        <v>60</v>
      </c>
      <c r="B315" s="16">
        <f>SUM(B295:B314)</f>
        <v>1680</v>
      </c>
      <c r="C315" s="16">
        <f>SUM(C295:C314)</f>
        <v>707</v>
      </c>
      <c r="D315" s="16">
        <f>SUM(D295:D314)</f>
        <v>955</v>
      </c>
    </row>
    <row r="316" ht="12.75" thickTop="1"/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2013-2015</oddHeader>
    <oddFooter>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8"/>
  <sheetViews>
    <sheetView workbookViewId="0" topLeftCell="A223">
      <selection activeCell="G283" sqref="G283"/>
    </sheetView>
  </sheetViews>
  <sheetFormatPr defaultColWidth="11.421875" defaultRowHeight="12.75"/>
  <cols>
    <col min="1" max="1" width="31.421875" style="22" customWidth="1"/>
    <col min="2" max="2" width="15.8515625" style="22" customWidth="1"/>
    <col min="3" max="4" width="18.28125" style="22" customWidth="1"/>
    <col min="5" max="6" width="11.421875" style="22" customWidth="1"/>
    <col min="7" max="7" width="19.421875" style="22" customWidth="1"/>
    <col min="8" max="8" width="26.421875" style="22" customWidth="1"/>
    <col min="9" max="9" width="11.421875" style="22" customWidth="1"/>
    <col min="10" max="10" width="20.7109375" style="22" bestFit="1" customWidth="1"/>
    <col min="11" max="11" width="11.421875" style="22" customWidth="1"/>
    <col min="12" max="12" width="35.57421875" style="22" bestFit="1" customWidth="1"/>
    <col min="13" max="16384" width="11.421875" style="22" customWidth="1"/>
  </cols>
  <sheetData>
    <row r="1" ht="18">
      <c r="A1" s="11" t="s">
        <v>513</v>
      </c>
    </row>
    <row r="2" spans="1:7" ht="24">
      <c r="A2" s="36" t="s">
        <v>5</v>
      </c>
      <c r="B2" s="5">
        <v>2014</v>
      </c>
      <c r="C2" s="23"/>
      <c r="D2" s="5">
        <v>2015</v>
      </c>
      <c r="E2" s="23"/>
      <c r="F2" s="5">
        <v>2016</v>
      </c>
      <c r="G2" s="23"/>
    </row>
    <row r="3" spans="1:7" ht="12.75">
      <c r="A3" s="24" t="s">
        <v>355</v>
      </c>
      <c r="B3" s="25" t="s">
        <v>356</v>
      </c>
      <c r="C3" s="26" t="s">
        <v>357</v>
      </c>
      <c r="D3" s="25" t="s">
        <v>356</v>
      </c>
      <c r="E3" s="26" t="s">
        <v>357</v>
      </c>
      <c r="F3" s="25" t="s">
        <v>356</v>
      </c>
      <c r="G3" s="26" t="s">
        <v>357</v>
      </c>
    </row>
    <row r="4" spans="1:7" ht="12.75">
      <c r="A4" s="6" t="s">
        <v>358</v>
      </c>
      <c r="B4" s="7">
        <v>1337</v>
      </c>
      <c r="C4" s="27">
        <v>9</v>
      </c>
      <c r="D4" s="7">
        <v>623</v>
      </c>
      <c r="E4" s="27">
        <v>6</v>
      </c>
      <c r="F4" s="7">
        <v>645</v>
      </c>
      <c r="G4" s="27">
        <v>6</v>
      </c>
    </row>
    <row r="5" spans="1:7" ht="12.75">
      <c r="A5" s="6" t="s">
        <v>359</v>
      </c>
      <c r="B5" s="7">
        <v>349</v>
      </c>
      <c r="C5" s="27">
        <v>16</v>
      </c>
      <c r="D5" s="7">
        <v>418</v>
      </c>
      <c r="E5" s="27">
        <v>20</v>
      </c>
      <c r="F5" s="7">
        <v>296</v>
      </c>
      <c r="G5" s="27">
        <v>14</v>
      </c>
    </row>
    <row r="6" spans="1:7" ht="12.75">
      <c r="A6" s="6" t="s">
        <v>360</v>
      </c>
      <c r="B6" s="7">
        <v>120</v>
      </c>
      <c r="C6" s="27">
        <v>33</v>
      </c>
      <c r="D6" s="7">
        <v>145</v>
      </c>
      <c r="E6" s="27">
        <v>37</v>
      </c>
      <c r="F6" s="7">
        <v>132</v>
      </c>
      <c r="G6" s="27">
        <v>32</v>
      </c>
    </row>
    <row r="7" spans="1:7" ht="12.75">
      <c r="A7" s="6">
        <v>1</v>
      </c>
      <c r="B7" s="7">
        <v>67</v>
      </c>
      <c r="C7" s="27">
        <v>67</v>
      </c>
      <c r="D7" s="7">
        <v>48</v>
      </c>
      <c r="E7" s="27">
        <v>52</v>
      </c>
      <c r="F7" s="7">
        <v>39</v>
      </c>
      <c r="G7" s="27">
        <v>39</v>
      </c>
    </row>
    <row r="8" spans="1:7" ht="12.75">
      <c r="A8" s="28" t="s">
        <v>60</v>
      </c>
      <c r="B8" s="16">
        <f aca="true" t="shared" si="0" ref="B8:C8">SUM(B4:B7)</f>
        <v>1873</v>
      </c>
      <c r="C8" s="16">
        <f t="shared" si="0"/>
        <v>125</v>
      </c>
      <c r="D8" s="16">
        <f>SUM(D4:D7)</f>
        <v>1234</v>
      </c>
      <c r="E8" s="16">
        <f>SUM(E4:E7)</f>
        <v>115</v>
      </c>
      <c r="F8" s="16">
        <f>SUM(F4:F7)</f>
        <v>1112</v>
      </c>
      <c r="G8" s="16">
        <f>SUM(G4:G7)</f>
        <v>91</v>
      </c>
    </row>
    <row r="9" spans="1:7" ht="12.75">
      <c r="A9" s="10" t="s">
        <v>6</v>
      </c>
      <c r="B9" s="3"/>
      <c r="C9" s="3"/>
      <c r="D9" s="3"/>
      <c r="E9" s="3"/>
      <c r="F9" s="3"/>
      <c r="G9" s="3"/>
    </row>
    <row r="11" ht="18">
      <c r="A11" s="29" t="s">
        <v>514</v>
      </c>
    </row>
    <row r="12" spans="2:11" ht="12.75">
      <c r="B12" s="12" t="s">
        <v>362</v>
      </c>
      <c r="C12" s="13">
        <v>2014</v>
      </c>
      <c r="E12" s="12" t="s">
        <v>362</v>
      </c>
      <c r="F12" s="13">
        <v>2015</v>
      </c>
      <c r="J12" s="12" t="s">
        <v>362</v>
      </c>
      <c r="K12" s="13">
        <v>2016</v>
      </c>
    </row>
    <row r="13" spans="2:11" ht="36">
      <c r="B13" s="44" t="s">
        <v>515</v>
      </c>
      <c r="C13" s="22">
        <v>342</v>
      </c>
      <c r="E13" s="52" t="s">
        <v>651</v>
      </c>
      <c r="F13" s="53">
        <v>285</v>
      </c>
      <c r="J13" s="56" t="s">
        <v>651</v>
      </c>
      <c r="K13" s="56">
        <v>200</v>
      </c>
    </row>
    <row r="14" spans="2:11" ht="12.75">
      <c r="B14" s="44" t="s">
        <v>572</v>
      </c>
      <c r="C14" s="22">
        <v>273</v>
      </c>
      <c r="E14" s="52" t="s">
        <v>523</v>
      </c>
      <c r="F14" s="53">
        <v>82</v>
      </c>
      <c r="J14" s="56" t="s">
        <v>727</v>
      </c>
      <c r="K14" s="56">
        <v>156</v>
      </c>
    </row>
    <row r="15" spans="2:11" ht="12.75">
      <c r="B15" s="44" t="s">
        <v>524</v>
      </c>
      <c r="C15" s="22">
        <v>185</v>
      </c>
      <c r="E15" s="52" t="s">
        <v>654</v>
      </c>
      <c r="F15" s="53">
        <v>82</v>
      </c>
      <c r="J15" s="56" t="s">
        <v>728</v>
      </c>
      <c r="K15" s="56">
        <v>106</v>
      </c>
    </row>
    <row r="16" spans="2:11" ht="12.75">
      <c r="B16" s="44" t="s">
        <v>570</v>
      </c>
      <c r="C16" s="22">
        <v>141</v>
      </c>
      <c r="E16" s="52" t="s">
        <v>521</v>
      </c>
      <c r="F16" s="53">
        <v>61</v>
      </c>
      <c r="J16" s="56" t="s">
        <v>729</v>
      </c>
      <c r="K16" s="56">
        <v>76</v>
      </c>
    </row>
    <row r="17" spans="2:11" ht="12.75">
      <c r="B17" s="44" t="s">
        <v>523</v>
      </c>
      <c r="C17" s="22">
        <v>100</v>
      </c>
      <c r="E17" s="52" t="s">
        <v>652</v>
      </c>
      <c r="F17" s="53">
        <v>57</v>
      </c>
      <c r="J17" s="56" t="s">
        <v>523</v>
      </c>
      <c r="K17" s="56">
        <v>56</v>
      </c>
    </row>
    <row r="18" spans="2:11" ht="12.75">
      <c r="B18" s="44" t="s">
        <v>521</v>
      </c>
      <c r="C18" s="22">
        <v>98</v>
      </c>
      <c r="E18" s="52" t="s">
        <v>653</v>
      </c>
      <c r="F18" s="53">
        <v>56</v>
      </c>
      <c r="J18" s="56" t="s">
        <v>730</v>
      </c>
      <c r="K18" s="56">
        <v>51</v>
      </c>
    </row>
    <row r="19" spans="2:11" ht="12.75">
      <c r="B19" s="44" t="s">
        <v>522</v>
      </c>
      <c r="C19" s="22">
        <v>82</v>
      </c>
      <c r="E19" s="52" t="s">
        <v>569</v>
      </c>
      <c r="F19" s="53">
        <v>43</v>
      </c>
      <c r="J19" s="56" t="s">
        <v>569</v>
      </c>
      <c r="K19" s="56">
        <v>46</v>
      </c>
    </row>
    <row r="20" spans="2:11" ht="12.75">
      <c r="B20" s="44" t="s">
        <v>571</v>
      </c>
      <c r="C20" s="22">
        <v>60</v>
      </c>
      <c r="E20" s="52" t="s">
        <v>655</v>
      </c>
      <c r="F20" s="53">
        <v>42</v>
      </c>
      <c r="J20" s="56" t="s">
        <v>731</v>
      </c>
      <c r="K20" s="56">
        <v>40</v>
      </c>
    </row>
    <row r="21" spans="2:11" ht="12.75">
      <c r="B21" s="6" t="s">
        <v>525</v>
      </c>
      <c r="C21" s="22">
        <v>56</v>
      </c>
      <c r="E21" s="52" t="s">
        <v>571</v>
      </c>
      <c r="F21" s="53">
        <v>36</v>
      </c>
      <c r="J21" s="56" t="s">
        <v>570</v>
      </c>
      <c r="K21" s="56">
        <v>28</v>
      </c>
    </row>
    <row r="22" spans="1:11" ht="12.75">
      <c r="A22" s="31"/>
      <c r="B22" s="44" t="s">
        <v>569</v>
      </c>
      <c r="C22" s="22">
        <v>38</v>
      </c>
      <c r="E22" s="52" t="s">
        <v>656</v>
      </c>
      <c r="F22" s="53">
        <v>34</v>
      </c>
      <c r="J22" s="56" t="s">
        <v>732</v>
      </c>
      <c r="K22" s="56">
        <v>27</v>
      </c>
    </row>
    <row r="23" spans="2:11" ht="12.75" thickBot="1">
      <c r="B23" s="15" t="s">
        <v>60</v>
      </c>
      <c r="C23" s="16">
        <f>SUM(C13:C22)</f>
        <v>1375</v>
      </c>
      <c r="E23" s="15" t="s">
        <v>60</v>
      </c>
      <c r="F23" s="16">
        <f>SUM(F13:F22)</f>
        <v>778</v>
      </c>
      <c r="J23" s="15" t="s">
        <v>60</v>
      </c>
      <c r="K23" s="16">
        <f>SUM(K13:K22)</f>
        <v>786</v>
      </c>
    </row>
    <row r="24" ht="12.75" thickTop="1">
      <c r="A24" s="32" t="s">
        <v>6</v>
      </c>
    </row>
    <row r="26" ht="18">
      <c r="A26" s="33" t="s">
        <v>516</v>
      </c>
    </row>
    <row r="27" spans="1:13" ht="12.75">
      <c r="A27" s="12" t="s">
        <v>365</v>
      </c>
      <c r="B27" s="14">
        <v>2014</v>
      </c>
      <c r="C27" s="14">
        <v>2015</v>
      </c>
      <c r="D27" s="14">
        <v>2016</v>
      </c>
      <c r="E27"/>
      <c r="G27" s="12" t="s">
        <v>366</v>
      </c>
      <c r="H27" s="14">
        <v>2014</v>
      </c>
      <c r="I27" s="14">
        <v>2015</v>
      </c>
      <c r="L27" s="12" t="s">
        <v>366</v>
      </c>
      <c r="M27" s="14">
        <v>2016</v>
      </c>
    </row>
    <row r="28" spans="1:13" ht="12.75">
      <c r="A28" s="6" t="s">
        <v>367</v>
      </c>
      <c r="B28" s="8">
        <v>0</v>
      </c>
      <c r="D28" s="22">
        <v>0</v>
      </c>
      <c r="E28"/>
      <c r="G28" s="6" t="s">
        <v>368</v>
      </c>
      <c r="H28" s="8">
        <f>SUM(B39,B64)</f>
        <v>0</v>
      </c>
      <c r="I28" s="8">
        <f>SUM(C39,C64)</f>
        <v>1</v>
      </c>
      <c r="L28" s="51" t="s">
        <v>692</v>
      </c>
      <c r="M28" s="8">
        <f>SUM(D28,D30,D33,D42,D54,D78,D82,D66,D105,D109,D112,D69)</f>
        <v>8</v>
      </c>
    </row>
    <row r="29" spans="1:13" ht="12.75">
      <c r="A29" s="6" t="s">
        <v>369</v>
      </c>
      <c r="B29" s="8">
        <v>1</v>
      </c>
      <c r="D29" s="22">
        <v>0</v>
      </c>
      <c r="E29"/>
      <c r="G29" s="6" t="s">
        <v>370</v>
      </c>
      <c r="H29" s="8">
        <f>SUM(B52,B61,B80,B86,B106)</f>
        <v>1</v>
      </c>
      <c r="I29" s="8">
        <f>SUM(C52,C61,C80,C86,C106)</f>
        <v>5</v>
      </c>
      <c r="L29" s="51" t="s">
        <v>694</v>
      </c>
      <c r="M29" s="8">
        <f>SUM(D48,D53,D79,D97,D68,D110,D127,D119)</f>
        <v>2</v>
      </c>
    </row>
    <row r="30" spans="1:13" ht="12.75">
      <c r="A30" s="6" t="s">
        <v>371</v>
      </c>
      <c r="B30" s="8">
        <v>2</v>
      </c>
      <c r="D30" s="22">
        <v>0</v>
      </c>
      <c r="E30"/>
      <c r="G30" s="6" t="s">
        <v>372</v>
      </c>
      <c r="H30" s="8">
        <f>SUM(B30,B42,B66,B105)</f>
        <v>3</v>
      </c>
      <c r="I30" s="8">
        <f>SUM(C30,C42,C66,C105)</f>
        <v>0</v>
      </c>
      <c r="L30" s="51" t="s">
        <v>376</v>
      </c>
      <c r="M30" s="8">
        <f>SUM(D49,D58,D75,D95)</f>
        <v>1</v>
      </c>
    </row>
    <row r="31" spans="1:13" ht="12.75">
      <c r="A31" s="6" t="s">
        <v>549</v>
      </c>
      <c r="B31" s="8">
        <v>0</v>
      </c>
      <c r="D31" s="22">
        <v>0</v>
      </c>
      <c r="E31"/>
      <c r="G31" s="6" t="s">
        <v>374</v>
      </c>
      <c r="H31" s="8">
        <f>SUM(B48,B97,B110,B127)</f>
        <v>3</v>
      </c>
      <c r="I31" s="8">
        <f>SUM(C48,C97,C110,C127)</f>
        <v>4</v>
      </c>
      <c r="L31" s="51" t="s">
        <v>695</v>
      </c>
      <c r="M31" s="8">
        <f>SUM(D45,D57,D76,D77,D81,D84)</f>
        <v>0</v>
      </c>
    </row>
    <row r="32" spans="1:13" ht="12.75">
      <c r="A32" s="6" t="s">
        <v>375</v>
      </c>
      <c r="B32" s="8">
        <v>2</v>
      </c>
      <c r="D32" s="22">
        <v>0</v>
      </c>
      <c r="E32"/>
      <c r="G32" s="6" t="s">
        <v>376</v>
      </c>
      <c r="H32" s="8">
        <f>SUM(B49,B58,B75,B95)</f>
        <v>2</v>
      </c>
      <c r="I32" s="8">
        <f>SUM(C49,C58,C75,C95)</f>
        <v>1</v>
      </c>
      <c r="L32" s="51" t="s">
        <v>382</v>
      </c>
      <c r="M32" s="8">
        <f>SUM(D47)</f>
        <v>0</v>
      </c>
    </row>
    <row r="33" spans="1:13" ht="12.75">
      <c r="A33" s="6" t="s">
        <v>377</v>
      </c>
      <c r="B33" s="8">
        <v>0</v>
      </c>
      <c r="D33" s="22">
        <v>0</v>
      </c>
      <c r="E33"/>
      <c r="G33" s="6" t="s">
        <v>378</v>
      </c>
      <c r="H33" s="8">
        <f>SUM(B45,B57,B76,B77,B81,B84)</f>
        <v>0</v>
      </c>
      <c r="I33" s="8">
        <f>SUM(C45,C57,C76,C77,C81,C84)</f>
        <v>1</v>
      </c>
      <c r="L33" s="51" t="s">
        <v>740</v>
      </c>
      <c r="M33" s="8">
        <f>SUM(D34,D36,D90,D67,D93,D94,D96,D39,D64,D126)</f>
        <v>6</v>
      </c>
    </row>
    <row r="34" spans="1:13" ht="12.75">
      <c r="A34" s="6" t="s">
        <v>379</v>
      </c>
      <c r="B34" s="8">
        <v>0</v>
      </c>
      <c r="D34" s="22">
        <v>0</v>
      </c>
      <c r="E34"/>
      <c r="G34" s="6" t="s">
        <v>380</v>
      </c>
      <c r="H34" s="8">
        <f>SUM(B34,B36,B67,B90)</f>
        <v>1</v>
      </c>
      <c r="I34" s="8">
        <f>SUM(C34,C36,C67,C90)</f>
        <v>0</v>
      </c>
      <c r="L34" s="51" t="s">
        <v>696</v>
      </c>
      <c r="M34" s="8">
        <f>SUM(D29,D98,D100,D104,D116)</f>
        <v>2</v>
      </c>
    </row>
    <row r="35" spans="1:13" ht="12.75">
      <c r="A35" s="6" t="s">
        <v>381</v>
      </c>
      <c r="B35" s="8">
        <v>1</v>
      </c>
      <c r="D35" s="22">
        <v>0</v>
      </c>
      <c r="E35"/>
      <c r="G35" s="6" t="s">
        <v>382</v>
      </c>
      <c r="H35" s="8">
        <f>SUM(B47)</f>
        <v>0</v>
      </c>
      <c r="I35" s="8">
        <f>SUM(C47)</f>
        <v>0</v>
      </c>
      <c r="L35" s="51" t="s">
        <v>509</v>
      </c>
      <c r="M35" s="8">
        <f>SUM(D102,D115,D113,D120,D121,D128,D73,D55)</f>
        <v>48</v>
      </c>
    </row>
    <row r="36" spans="1:13" ht="12.75">
      <c r="A36" s="6" t="s">
        <v>383</v>
      </c>
      <c r="B36" s="8">
        <v>1</v>
      </c>
      <c r="D36" s="22">
        <v>0</v>
      </c>
      <c r="E36"/>
      <c r="G36" s="6" t="s">
        <v>384</v>
      </c>
      <c r="H36" s="8">
        <f>SUM(B53,B79,B68,B119)</f>
        <v>3</v>
      </c>
      <c r="I36" s="8">
        <f>SUM(C53,C79,C68,C119)</f>
        <v>1</v>
      </c>
      <c r="L36" s="51" t="s">
        <v>693</v>
      </c>
      <c r="M36" s="8">
        <f>SUM(D41,D56,D89,D101,D114)</f>
        <v>1</v>
      </c>
    </row>
    <row r="37" spans="1:13" ht="12.75">
      <c r="A37" s="6" t="s">
        <v>385</v>
      </c>
      <c r="B37" s="8">
        <v>0</v>
      </c>
      <c r="D37" s="22">
        <v>0</v>
      </c>
      <c r="E37"/>
      <c r="G37" s="6" t="s">
        <v>386</v>
      </c>
      <c r="H37" s="8">
        <f>SUM(B102,B113,B128,B55,B73,B115,B121,B120)</f>
        <v>70</v>
      </c>
      <c r="I37" s="8">
        <f>SUM(C102,C113,C128,C55,C73,C115,C121,C120)</f>
        <v>58</v>
      </c>
      <c r="L37" s="51" t="s">
        <v>741</v>
      </c>
      <c r="M37" s="8">
        <f>SUM(D43,D44,D46,D50,D52,D61,D80,D86,D106,D51,D70,D125)</f>
        <v>4</v>
      </c>
    </row>
    <row r="38" spans="1:13" ht="12.75">
      <c r="A38" s="6" t="s">
        <v>387</v>
      </c>
      <c r="B38" s="8">
        <v>0</v>
      </c>
      <c r="D38" s="22">
        <v>0</v>
      </c>
      <c r="E38"/>
      <c r="G38" s="6" t="s">
        <v>388</v>
      </c>
      <c r="H38" s="8">
        <f>SUM(B37,B59,B74,B87,B107)</f>
        <v>4</v>
      </c>
      <c r="I38" s="8">
        <f>SUM(C37,C59,C74,C87,C107)</f>
        <v>4</v>
      </c>
      <c r="L38" s="51" t="s">
        <v>742</v>
      </c>
      <c r="M38" s="8">
        <f>SUM(D35,D37,D38,D59,D60,D65,D74,D85,D87,D72,D107,D117,D118)</f>
        <v>3</v>
      </c>
    </row>
    <row r="39" spans="1:13" ht="12.75">
      <c r="A39" s="6" t="s">
        <v>389</v>
      </c>
      <c r="B39" s="8">
        <v>0</v>
      </c>
      <c r="C39" s="22">
        <v>1</v>
      </c>
      <c r="D39" s="22">
        <v>2</v>
      </c>
      <c r="E39"/>
      <c r="G39" s="6" t="s">
        <v>390</v>
      </c>
      <c r="H39" s="8">
        <f>SUM(B46,B50,B70)</f>
        <v>0</v>
      </c>
      <c r="I39" s="8">
        <f>SUM(C46,C50,C70)</f>
        <v>0</v>
      </c>
      <c r="L39" s="51" t="s">
        <v>697</v>
      </c>
      <c r="M39" s="8">
        <f>SUM(D62,D63,D91,D99,D108)</f>
        <v>1</v>
      </c>
    </row>
    <row r="40" spans="1:13" ht="12.75">
      <c r="A40" s="6" t="s">
        <v>391</v>
      </c>
      <c r="B40" s="8">
        <v>3</v>
      </c>
      <c r="C40" s="22">
        <v>3</v>
      </c>
      <c r="D40" s="22">
        <v>3</v>
      </c>
      <c r="E40"/>
      <c r="G40" s="6" t="s">
        <v>392</v>
      </c>
      <c r="H40" s="8">
        <f>SUM(B93,B94,B96,B126)</f>
        <v>2</v>
      </c>
      <c r="I40" s="8">
        <f>SUM(C93,C94,C96,C126)</f>
        <v>3</v>
      </c>
      <c r="L40" s="51" t="s">
        <v>404</v>
      </c>
      <c r="M40" s="8">
        <f>SUM(D83,D88,D92,D111,D124)</f>
        <v>2</v>
      </c>
    </row>
    <row r="41" spans="1:13" ht="12.75">
      <c r="A41" s="6" t="s">
        <v>393</v>
      </c>
      <c r="B41" s="8">
        <v>1</v>
      </c>
      <c r="D41" s="22">
        <v>0</v>
      </c>
      <c r="E41"/>
      <c r="G41" s="6" t="s">
        <v>394</v>
      </c>
      <c r="H41" s="8">
        <f>SUM(B35,B38,B65,B60,B85,B72,B117,B118)</f>
        <v>6</v>
      </c>
      <c r="I41" s="8">
        <f>SUM(C35,C38,C65,C60,C85,C72,C117,C118)</f>
        <v>4</v>
      </c>
      <c r="L41" s="51" t="s">
        <v>698</v>
      </c>
      <c r="M41" s="8">
        <f>SUM(D31,D32,D40,D71,D122,D123)</f>
        <v>5</v>
      </c>
    </row>
    <row r="42" spans="1:13" ht="12.75">
      <c r="A42" s="6" t="s">
        <v>395</v>
      </c>
      <c r="B42" s="8">
        <v>0</v>
      </c>
      <c r="D42" s="22">
        <v>0</v>
      </c>
      <c r="E42"/>
      <c r="G42" s="6" t="s">
        <v>396</v>
      </c>
      <c r="H42" s="8">
        <f>SUM(B98,B104)</f>
        <v>4</v>
      </c>
      <c r="I42" s="8">
        <f>SUM(C98,C104)</f>
        <v>6</v>
      </c>
      <c r="L42" s="51" t="s">
        <v>413</v>
      </c>
      <c r="M42" s="8">
        <f>SUM(D103)</f>
        <v>8</v>
      </c>
    </row>
    <row r="43" spans="1:13" ht="13.5" thickBot="1">
      <c r="A43" s="6" t="s">
        <v>397</v>
      </c>
      <c r="B43" s="8">
        <v>0</v>
      </c>
      <c r="C43" s="22">
        <v>2</v>
      </c>
      <c r="D43" s="22">
        <v>0</v>
      </c>
      <c r="E43"/>
      <c r="G43" s="6" t="s">
        <v>398</v>
      </c>
      <c r="H43" s="8">
        <f>SUM(B41,B89,B101)</f>
        <v>1</v>
      </c>
      <c r="I43" s="8">
        <f>SUM(C41,C89,C101)</f>
        <v>0</v>
      </c>
      <c r="L43" s="15" t="s">
        <v>60</v>
      </c>
      <c r="M43" s="16">
        <f>SUM(M28:M42)</f>
        <v>91</v>
      </c>
    </row>
    <row r="44" spans="1:9" ht="13.5" thickTop="1">
      <c r="A44" s="6" t="s">
        <v>399</v>
      </c>
      <c r="B44" s="8">
        <v>1</v>
      </c>
      <c r="D44" s="22">
        <v>0</v>
      </c>
      <c r="E44"/>
      <c r="G44" s="6" t="s">
        <v>400</v>
      </c>
      <c r="H44" s="8">
        <f>SUM(B56,B114)</f>
        <v>2</v>
      </c>
      <c r="I44" s="8">
        <f>SUM(C56,C114)</f>
        <v>0</v>
      </c>
    </row>
    <row r="45" spans="1:9" ht="12.75">
      <c r="A45" s="6" t="s">
        <v>401</v>
      </c>
      <c r="B45" s="8">
        <v>0</v>
      </c>
      <c r="D45" s="22">
        <v>0</v>
      </c>
      <c r="E45"/>
      <c r="G45" s="6" t="s">
        <v>404</v>
      </c>
      <c r="H45" s="8">
        <f>SUM(B83,B88,B92,B111,B124)</f>
        <v>4</v>
      </c>
      <c r="I45" s="8">
        <f>SUM(C83,C88,C92,C111,C124)</f>
        <v>6</v>
      </c>
    </row>
    <row r="46" spans="1:9" ht="12.75">
      <c r="A46" s="6" t="s">
        <v>403</v>
      </c>
      <c r="B46" s="8">
        <v>0</v>
      </c>
      <c r="D46" s="22">
        <v>0</v>
      </c>
      <c r="E46"/>
      <c r="G46" s="6" t="s">
        <v>405</v>
      </c>
      <c r="H46" s="8">
        <f>SUM(B29,B100,B116)</f>
        <v>3</v>
      </c>
      <c r="I46" s="8">
        <f>SUM(C29,C100,C116)</f>
        <v>1</v>
      </c>
    </row>
    <row r="47" spans="1:9" ht="12.75">
      <c r="A47" s="6" t="s">
        <v>382</v>
      </c>
      <c r="B47" s="8">
        <v>0</v>
      </c>
      <c r="D47" s="22">
        <v>0</v>
      </c>
      <c r="E47"/>
      <c r="G47" s="6" t="s">
        <v>407</v>
      </c>
      <c r="H47" s="8">
        <f>SUM(B43,B44,B51,B125)</f>
        <v>2</v>
      </c>
      <c r="I47" s="8">
        <f>SUM(C43,C44,C51,C125)</f>
        <v>2</v>
      </c>
    </row>
    <row r="48" spans="1:9" ht="12.75">
      <c r="A48" s="6" t="s">
        <v>517</v>
      </c>
      <c r="B48" s="8">
        <v>2</v>
      </c>
      <c r="C48" s="22">
        <v>4</v>
      </c>
      <c r="D48" s="22">
        <v>2</v>
      </c>
      <c r="E48"/>
      <c r="G48" s="6" t="s">
        <v>402</v>
      </c>
      <c r="H48" s="8">
        <f>SUM(B31,B32,B71,B40,B122,B123)</f>
        <v>7</v>
      </c>
      <c r="I48" s="8">
        <f>SUM(C31,C32,C71,C40,C122,C123)</f>
        <v>4</v>
      </c>
    </row>
    <row r="49" spans="1:9" ht="12.75">
      <c r="A49" s="6" t="s">
        <v>408</v>
      </c>
      <c r="B49" s="8">
        <v>0</v>
      </c>
      <c r="D49" s="22">
        <v>0</v>
      </c>
      <c r="E49"/>
      <c r="G49" s="6" t="s">
        <v>409</v>
      </c>
      <c r="H49" s="8">
        <f>SUM(B28,B33,B54,B78,B82,B109,B112,B69)</f>
        <v>6</v>
      </c>
      <c r="I49" s="8">
        <f>SUM(C28,C33,C54,C78,C82,C109,C112,C69)</f>
        <v>8</v>
      </c>
    </row>
    <row r="50" spans="1:9" ht="12.75">
      <c r="A50" s="6" t="s">
        <v>410</v>
      </c>
      <c r="B50" s="8">
        <v>0</v>
      </c>
      <c r="D50" s="22">
        <v>0</v>
      </c>
      <c r="E50"/>
      <c r="G50" s="6" t="s">
        <v>510</v>
      </c>
      <c r="H50" s="8">
        <f>SUM(B62,B63,B91,B99,B108)</f>
        <v>1</v>
      </c>
      <c r="I50" s="8">
        <f>SUM(C62,C63,C91,C99,C108)</f>
        <v>0</v>
      </c>
    </row>
    <row r="51" spans="1:9" ht="12.75">
      <c r="A51" s="6" t="s">
        <v>412</v>
      </c>
      <c r="B51" s="8">
        <v>1</v>
      </c>
      <c r="D51" s="22">
        <v>0</v>
      </c>
      <c r="E51"/>
      <c r="G51" s="6" t="s">
        <v>502</v>
      </c>
      <c r="H51" s="8">
        <f>SUM(B103)</f>
        <v>0</v>
      </c>
      <c r="I51" s="8">
        <f>SUM(C103)</f>
        <v>1</v>
      </c>
    </row>
    <row r="52" spans="1:9" ht="13.5" thickBot="1">
      <c r="A52" s="6" t="s">
        <v>414</v>
      </c>
      <c r="B52" s="8">
        <v>0</v>
      </c>
      <c r="D52" s="22">
        <v>0</v>
      </c>
      <c r="E52"/>
      <c r="G52" s="15" t="s">
        <v>60</v>
      </c>
      <c r="H52" s="16">
        <f>SUM(H28:H51)</f>
        <v>125</v>
      </c>
      <c r="I52" s="16">
        <f>SUM(I28:I51)</f>
        <v>110</v>
      </c>
    </row>
    <row r="53" spans="1:8" ht="13.5" thickTop="1">
      <c r="A53" s="6" t="s">
        <v>415</v>
      </c>
      <c r="B53" s="8">
        <v>2</v>
      </c>
      <c r="D53" s="22">
        <v>0</v>
      </c>
      <c r="E53"/>
      <c r="G53"/>
      <c r="H53"/>
    </row>
    <row r="54" spans="1:8" ht="12.75">
      <c r="A54" s="6" t="s">
        <v>518</v>
      </c>
      <c r="B54" s="8">
        <v>0</v>
      </c>
      <c r="D54" s="22">
        <v>0</v>
      </c>
      <c r="E54"/>
      <c r="G54"/>
      <c r="H54"/>
    </row>
    <row r="55" spans="1:8" ht="12.75">
      <c r="A55" s="6" t="s">
        <v>417</v>
      </c>
      <c r="B55" s="8">
        <v>0</v>
      </c>
      <c r="D55" s="22">
        <v>0</v>
      </c>
      <c r="E55"/>
      <c r="F55"/>
      <c r="G55"/>
      <c r="H55"/>
    </row>
    <row r="56" spans="1:8" ht="12.75">
      <c r="A56" s="6" t="s">
        <v>418</v>
      </c>
      <c r="B56" s="8">
        <v>1</v>
      </c>
      <c r="D56" s="22">
        <v>0</v>
      </c>
      <c r="E56"/>
      <c r="F56"/>
      <c r="G56"/>
      <c r="H56"/>
    </row>
    <row r="57" spans="1:8" ht="12.75">
      <c r="A57" s="6" t="s">
        <v>419</v>
      </c>
      <c r="B57" s="8">
        <v>0</v>
      </c>
      <c r="D57" s="22">
        <v>0</v>
      </c>
      <c r="E57"/>
      <c r="F57"/>
      <c r="G57"/>
      <c r="H57"/>
    </row>
    <row r="58" spans="1:8" ht="12.75">
      <c r="A58" s="6" t="s">
        <v>420</v>
      </c>
      <c r="B58" s="8">
        <v>1</v>
      </c>
      <c r="D58" s="22">
        <v>0</v>
      </c>
      <c r="E58"/>
      <c r="F58"/>
      <c r="G58"/>
      <c r="H58"/>
    </row>
    <row r="59" spans="1:8" ht="12.75">
      <c r="A59" s="6" t="s">
        <v>421</v>
      </c>
      <c r="B59" s="8">
        <v>1</v>
      </c>
      <c r="D59" s="22">
        <v>0</v>
      </c>
      <c r="E59"/>
      <c r="F59"/>
      <c r="G59"/>
      <c r="H59"/>
    </row>
    <row r="60" spans="1:8" ht="12.75">
      <c r="A60" s="6" t="s">
        <v>422</v>
      </c>
      <c r="B60" s="8">
        <v>1</v>
      </c>
      <c r="C60" s="22">
        <v>2</v>
      </c>
      <c r="D60" s="22">
        <v>0</v>
      </c>
      <c r="E60"/>
      <c r="F60"/>
      <c r="G60"/>
      <c r="H60"/>
    </row>
    <row r="61" spans="1:8" ht="12.75">
      <c r="A61" s="6" t="s">
        <v>423</v>
      </c>
      <c r="B61" s="8">
        <v>1</v>
      </c>
      <c r="C61" s="22">
        <v>4</v>
      </c>
      <c r="D61" s="22">
        <v>3</v>
      </c>
      <c r="E61"/>
      <c r="F61"/>
      <c r="G61"/>
      <c r="H61"/>
    </row>
    <row r="62" spans="1:8" ht="12.75">
      <c r="A62" s="6" t="s">
        <v>424</v>
      </c>
      <c r="B62" s="8">
        <v>0</v>
      </c>
      <c r="D62" s="22">
        <v>1</v>
      </c>
      <c r="E62"/>
      <c r="F62"/>
      <c r="G62"/>
      <c r="H62"/>
    </row>
    <row r="63" spans="1:8" ht="12.75">
      <c r="A63" s="6" t="s">
        <v>494</v>
      </c>
      <c r="B63" s="8">
        <v>0</v>
      </c>
      <c r="D63" s="22">
        <v>0</v>
      </c>
      <c r="E63"/>
      <c r="F63"/>
      <c r="G63"/>
      <c r="H63"/>
    </row>
    <row r="64" spans="1:8" ht="12.75">
      <c r="A64" s="6" t="s">
        <v>425</v>
      </c>
      <c r="B64" s="8">
        <v>0</v>
      </c>
      <c r="D64" s="22">
        <v>0</v>
      </c>
      <c r="E64"/>
      <c r="F64"/>
      <c r="G64"/>
      <c r="H64"/>
    </row>
    <row r="65" spans="1:8" ht="12.75">
      <c r="A65" s="6" t="s">
        <v>426</v>
      </c>
      <c r="B65" s="8">
        <v>3</v>
      </c>
      <c r="C65" s="22">
        <v>1</v>
      </c>
      <c r="D65" s="22">
        <v>0</v>
      </c>
      <c r="E65"/>
      <c r="F65"/>
      <c r="G65"/>
      <c r="H65"/>
    </row>
    <row r="66" spans="1:8" ht="12.75">
      <c r="A66" s="6" t="s">
        <v>427</v>
      </c>
      <c r="B66" s="8">
        <v>0</v>
      </c>
      <c r="C66" s="8"/>
      <c r="D66" s="22">
        <v>0</v>
      </c>
      <c r="E66"/>
      <c r="F66"/>
      <c r="G66"/>
      <c r="H66"/>
    </row>
    <row r="67" spans="1:8" ht="12.75">
      <c r="A67" s="6" t="s">
        <v>428</v>
      </c>
      <c r="B67" s="8">
        <v>0</v>
      </c>
      <c r="C67" s="8"/>
      <c r="D67" s="22">
        <v>0</v>
      </c>
      <c r="E67"/>
      <c r="F67"/>
      <c r="G67"/>
      <c r="H67"/>
    </row>
    <row r="68" spans="1:8" ht="12.75">
      <c r="A68" s="6" t="s">
        <v>429</v>
      </c>
      <c r="B68" s="8">
        <v>0</v>
      </c>
      <c r="C68" s="8"/>
      <c r="D68" s="22">
        <v>0</v>
      </c>
      <c r="E68"/>
      <c r="F68"/>
      <c r="G68"/>
      <c r="H68"/>
    </row>
    <row r="69" spans="1:8" ht="12.75">
      <c r="A69" s="6" t="s">
        <v>430</v>
      </c>
      <c r="B69" s="8">
        <v>1</v>
      </c>
      <c r="C69" s="8"/>
      <c r="D69" s="22">
        <v>0</v>
      </c>
      <c r="E69"/>
      <c r="F69"/>
      <c r="G69"/>
      <c r="H69"/>
    </row>
    <row r="70" spans="1:8" ht="12.75">
      <c r="A70" s="6" t="s">
        <v>431</v>
      </c>
      <c r="B70" s="8">
        <v>0</v>
      </c>
      <c r="C70" s="8"/>
      <c r="D70" s="22">
        <v>0</v>
      </c>
      <c r="E70"/>
      <c r="F70"/>
      <c r="G70"/>
      <c r="H70"/>
    </row>
    <row r="71" spans="1:8" ht="12.75">
      <c r="A71" s="6" t="s">
        <v>432</v>
      </c>
      <c r="B71" s="8">
        <v>0</v>
      </c>
      <c r="C71" s="8"/>
      <c r="D71" s="22">
        <v>0</v>
      </c>
      <c r="E71"/>
      <c r="F71"/>
      <c r="G71"/>
      <c r="H71"/>
    </row>
    <row r="72" spans="1:8" ht="12.75">
      <c r="A72" s="6" t="s">
        <v>433</v>
      </c>
      <c r="B72" s="8">
        <v>0</v>
      </c>
      <c r="C72" s="8"/>
      <c r="D72" s="22">
        <v>0</v>
      </c>
      <c r="E72"/>
      <c r="F72"/>
      <c r="G72"/>
      <c r="H72"/>
    </row>
    <row r="73" spans="1:8" ht="12.75">
      <c r="A73" s="6" t="s">
        <v>434</v>
      </c>
      <c r="B73" s="8">
        <v>18</v>
      </c>
      <c r="C73" s="8">
        <v>15</v>
      </c>
      <c r="D73" s="8">
        <v>11</v>
      </c>
      <c r="E73"/>
      <c r="F73"/>
      <c r="G73"/>
      <c r="H73"/>
    </row>
    <row r="74" spans="1:8" ht="12.75">
      <c r="A74" s="6" t="s">
        <v>435</v>
      </c>
      <c r="B74" s="8">
        <v>3</v>
      </c>
      <c r="C74" s="8">
        <v>4</v>
      </c>
      <c r="D74" s="8">
        <v>2</v>
      </c>
      <c r="E74"/>
      <c r="F74"/>
      <c r="G74"/>
      <c r="H74"/>
    </row>
    <row r="75" spans="1:10" ht="12.75">
      <c r="A75" s="6" t="s">
        <v>436</v>
      </c>
      <c r="B75" s="8">
        <v>1</v>
      </c>
      <c r="C75" s="8"/>
      <c r="D75" s="8">
        <v>0</v>
      </c>
      <c r="E75"/>
      <c r="F75"/>
      <c r="G75"/>
      <c r="H75"/>
      <c r="I75" s="34"/>
      <c r="J75" s="34"/>
    </row>
    <row r="76" spans="1:8" ht="12.75">
      <c r="A76" s="6" t="s">
        <v>437</v>
      </c>
      <c r="B76" s="8">
        <v>0</v>
      </c>
      <c r="C76" s="8">
        <v>1</v>
      </c>
      <c r="D76" s="8">
        <v>0</v>
      </c>
      <c r="E76"/>
      <c r="F76"/>
      <c r="G76"/>
      <c r="H76"/>
    </row>
    <row r="77" spans="1:10" s="34" customFormat="1" ht="12.75">
      <c r="A77" s="6" t="s">
        <v>438</v>
      </c>
      <c r="B77" s="8">
        <v>0</v>
      </c>
      <c r="C77" s="8"/>
      <c r="D77" s="8">
        <v>0</v>
      </c>
      <c r="E77"/>
      <c r="F77"/>
      <c r="G77"/>
      <c r="H77"/>
      <c r="I77" s="22"/>
      <c r="J77" s="22"/>
    </row>
    <row r="78" spans="1:8" ht="12.75">
      <c r="A78" s="6" t="s">
        <v>439</v>
      </c>
      <c r="B78" s="8">
        <v>0</v>
      </c>
      <c r="C78" s="8">
        <v>2</v>
      </c>
      <c r="D78" s="8">
        <v>0</v>
      </c>
      <c r="E78"/>
      <c r="F78"/>
      <c r="G78"/>
      <c r="H78"/>
    </row>
    <row r="79" spans="1:8" ht="12.75">
      <c r="A79" s="6" t="s">
        <v>440</v>
      </c>
      <c r="B79" s="8">
        <v>1</v>
      </c>
      <c r="C79" s="8">
        <v>1</v>
      </c>
      <c r="D79" s="8">
        <v>0</v>
      </c>
      <c r="E79"/>
      <c r="F79"/>
      <c r="G79"/>
      <c r="H79"/>
    </row>
    <row r="80" spans="1:8" ht="12.75">
      <c r="A80" s="6" t="s">
        <v>441</v>
      </c>
      <c r="B80" s="8">
        <v>0</v>
      </c>
      <c r="C80" s="8">
        <v>1</v>
      </c>
      <c r="D80" s="8">
        <v>0</v>
      </c>
      <c r="E80"/>
      <c r="F80"/>
      <c r="G80"/>
      <c r="H80"/>
    </row>
    <row r="81" spans="1:8" ht="12.75">
      <c r="A81" s="6" t="s">
        <v>442</v>
      </c>
      <c r="B81" s="8">
        <v>0</v>
      </c>
      <c r="C81" s="8"/>
      <c r="D81" s="8">
        <v>0</v>
      </c>
      <c r="E81"/>
      <c r="F81"/>
      <c r="G81"/>
      <c r="H81"/>
    </row>
    <row r="82" spans="1:8" ht="12.75">
      <c r="A82" s="6" t="s">
        <v>443</v>
      </c>
      <c r="B82" s="8">
        <v>1</v>
      </c>
      <c r="C82" s="8">
        <v>1</v>
      </c>
      <c r="D82" s="8">
        <v>1</v>
      </c>
      <c r="E82"/>
      <c r="F82"/>
      <c r="G82"/>
      <c r="H82"/>
    </row>
    <row r="83" spans="1:8" ht="12.75">
      <c r="A83" s="6" t="s">
        <v>444</v>
      </c>
      <c r="B83" s="8">
        <v>2</v>
      </c>
      <c r="C83" s="8">
        <v>2</v>
      </c>
      <c r="D83" s="8">
        <v>0</v>
      </c>
      <c r="E83"/>
      <c r="F83"/>
      <c r="G83"/>
      <c r="H83"/>
    </row>
    <row r="84" spans="1:8" ht="12.75">
      <c r="A84" s="6" t="s">
        <v>445</v>
      </c>
      <c r="B84" s="8">
        <v>0</v>
      </c>
      <c r="C84" s="8"/>
      <c r="D84" s="8">
        <v>0</v>
      </c>
      <c r="E84"/>
      <c r="F84"/>
      <c r="G84"/>
      <c r="H84"/>
    </row>
    <row r="85" spans="1:10" ht="12.75">
      <c r="A85" s="6" t="s">
        <v>446</v>
      </c>
      <c r="B85" s="8">
        <v>0</v>
      </c>
      <c r="C85" s="8"/>
      <c r="D85" s="8">
        <v>0</v>
      </c>
      <c r="E85"/>
      <c r="F85"/>
      <c r="G85"/>
      <c r="H85"/>
      <c r="I85" s="34"/>
      <c r="J85" s="34"/>
    </row>
    <row r="86" spans="1:8" ht="12.75">
      <c r="A86" s="6" t="s">
        <v>447</v>
      </c>
      <c r="B86" s="8">
        <v>0</v>
      </c>
      <c r="C86" s="8"/>
      <c r="D86" s="8">
        <v>0</v>
      </c>
      <c r="E86"/>
      <c r="F86"/>
      <c r="G86"/>
      <c r="H86"/>
    </row>
    <row r="87" spans="1:10" s="34" customFormat="1" ht="12.75">
      <c r="A87" s="6" t="s">
        <v>448</v>
      </c>
      <c r="B87" s="8">
        <v>0</v>
      </c>
      <c r="C87" s="8"/>
      <c r="D87" s="8">
        <v>0</v>
      </c>
      <c r="E87"/>
      <c r="F87"/>
      <c r="G87"/>
      <c r="H87"/>
      <c r="I87" s="22"/>
      <c r="J87" s="22"/>
    </row>
    <row r="88" spans="1:8" ht="12.75">
      <c r="A88" s="6" t="s">
        <v>449</v>
      </c>
      <c r="B88" s="8">
        <v>0</v>
      </c>
      <c r="C88" s="8">
        <v>2</v>
      </c>
      <c r="D88" s="8">
        <v>0</v>
      </c>
      <c r="E88"/>
      <c r="F88"/>
      <c r="G88"/>
      <c r="H88"/>
    </row>
    <row r="89" spans="1:8" ht="12.75">
      <c r="A89" s="6" t="s">
        <v>450</v>
      </c>
      <c r="B89" s="8">
        <v>0</v>
      </c>
      <c r="C89" s="8"/>
      <c r="D89" s="8">
        <v>0</v>
      </c>
      <c r="E89"/>
      <c r="F89"/>
      <c r="G89"/>
      <c r="H89"/>
    </row>
    <row r="90" spans="1:8" ht="12.75">
      <c r="A90" s="6" t="s">
        <v>451</v>
      </c>
      <c r="B90" s="8">
        <v>0</v>
      </c>
      <c r="C90" s="8"/>
      <c r="D90" s="8">
        <v>0</v>
      </c>
      <c r="E90"/>
      <c r="F90"/>
      <c r="G90"/>
      <c r="H90"/>
    </row>
    <row r="91" spans="1:8" ht="12.75">
      <c r="A91" s="6" t="s">
        <v>452</v>
      </c>
      <c r="B91" s="8">
        <v>0</v>
      </c>
      <c r="C91" s="8"/>
      <c r="D91" s="8">
        <v>0</v>
      </c>
      <c r="E91"/>
      <c r="F91"/>
      <c r="G91"/>
      <c r="H91"/>
    </row>
    <row r="92" spans="1:8" ht="12.75">
      <c r="A92" s="6" t="s">
        <v>453</v>
      </c>
      <c r="B92" s="8">
        <v>0</v>
      </c>
      <c r="C92" s="8"/>
      <c r="D92" s="8">
        <v>0</v>
      </c>
      <c r="E92"/>
      <c r="F92"/>
      <c r="G92"/>
      <c r="H92"/>
    </row>
    <row r="93" spans="1:8" ht="12.75">
      <c r="A93" s="6" t="s">
        <v>455</v>
      </c>
      <c r="B93" s="8">
        <v>1</v>
      </c>
      <c r="C93" s="8">
        <v>1</v>
      </c>
      <c r="D93" s="8">
        <v>2</v>
      </c>
      <c r="E93"/>
      <c r="F93"/>
      <c r="G93"/>
      <c r="H93"/>
    </row>
    <row r="94" spans="1:8" ht="12.75">
      <c r="A94" s="6" t="s">
        <v>456</v>
      </c>
      <c r="B94" s="8">
        <v>1</v>
      </c>
      <c r="C94" s="8"/>
      <c r="D94" s="8">
        <v>0</v>
      </c>
      <c r="E94"/>
      <c r="F94"/>
      <c r="G94"/>
      <c r="H94"/>
    </row>
    <row r="95" spans="1:8" ht="12.75">
      <c r="A95" s="6" t="s">
        <v>457</v>
      </c>
      <c r="B95" s="8">
        <v>0</v>
      </c>
      <c r="C95" s="8">
        <v>1</v>
      </c>
      <c r="D95" s="8">
        <v>1</v>
      </c>
      <c r="E95"/>
      <c r="F95"/>
      <c r="G95"/>
      <c r="H95"/>
    </row>
    <row r="96" spans="1:8" ht="12.75">
      <c r="A96" s="6" t="s">
        <v>458</v>
      </c>
      <c r="B96" s="8">
        <v>0</v>
      </c>
      <c r="C96" s="8">
        <v>2</v>
      </c>
      <c r="D96" s="8">
        <v>2</v>
      </c>
      <c r="E96"/>
      <c r="F96"/>
      <c r="G96"/>
      <c r="H96"/>
    </row>
    <row r="97" spans="1:8" ht="12.75">
      <c r="A97" s="6" t="s">
        <v>459</v>
      </c>
      <c r="B97" s="8">
        <v>1</v>
      </c>
      <c r="C97" s="8"/>
      <c r="D97" s="8">
        <v>0</v>
      </c>
      <c r="E97"/>
      <c r="F97"/>
      <c r="G97"/>
      <c r="H97"/>
    </row>
    <row r="98" spans="1:8" ht="12.75">
      <c r="A98" s="6" t="s">
        <v>460</v>
      </c>
      <c r="B98" s="8">
        <v>4</v>
      </c>
      <c r="C98" s="8">
        <v>6</v>
      </c>
      <c r="D98" s="8">
        <v>2</v>
      </c>
      <c r="E98"/>
      <c r="F98"/>
      <c r="G98"/>
      <c r="H98"/>
    </row>
    <row r="99" spans="1:8" ht="12.75">
      <c r="A99" s="6" t="s">
        <v>228</v>
      </c>
      <c r="B99" s="8">
        <v>1</v>
      </c>
      <c r="C99" s="8"/>
      <c r="D99" s="8">
        <v>0</v>
      </c>
      <c r="E99"/>
      <c r="F99"/>
      <c r="G99"/>
      <c r="H99"/>
    </row>
    <row r="100" spans="1:8" ht="12.75">
      <c r="A100" s="6" t="s">
        <v>461</v>
      </c>
      <c r="B100" s="8">
        <v>2</v>
      </c>
      <c r="C100" s="8">
        <v>1</v>
      </c>
      <c r="D100" s="8">
        <v>0</v>
      </c>
      <c r="E100"/>
      <c r="F100"/>
      <c r="G100"/>
      <c r="H100"/>
    </row>
    <row r="101" spans="1:8" ht="12.75">
      <c r="A101" s="6" t="s">
        <v>462</v>
      </c>
      <c r="B101" s="8">
        <v>0</v>
      </c>
      <c r="C101" s="8"/>
      <c r="D101" s="8">
        <v>0</v>
      </c>
      <c r="E101"/>
      <c r="F101"/>
      <c r="G101"/>
      <c r="H101"/>
    </row>
    <row r="102" spans="1:8" ht="12.75">
      <c r="A102" s="6" t="s">
        <v>463</v>
      </c>
      <c r="B102" s="8">
        <v>32</v>
      </c>
      <c r="C102" s="8">
        <v>28</v>
      </c>
      <c r="D102" s="8">
        <v>25</v>
      </c>
      <c r="E102"/>
      <c r="F102"/>
      <c r="G102"/>
      <c r="H102"/>
    </row>
    <row r="103" spans="1:8" ht="12.75">
      <c r="A103" s="6" t="s">
        <v>464</v>
      </c>
      <c r="B103" s="8">
        <v>0</v>
      </c>
      <c r="C103" s="8">
        <v>1</v>
      </c>
      <c r="D103" s="8">
        <v>8</v>
      </c>
      <c r="E103"/>
      <c r="F103"/>
      <c r="G103"/>
      <c r="H103"/>
    </row>
    <row r="104" spans="1:8" ht="12.75">
      <c r="A104" s="6" t="s">
        <v>465</v>
      </c>
      <c r="B104" s="8">
        <v>0</v>
      </c>
      <c r="C104" s="8"/>
      <c r="D104" s="8">
        <v>0</v>
      </c>
      <c r="E104"/>
      <c r="F104"/>
      <c r="G104"/>
      <c r="H104"/>
    </row>
    <row r="105" spans="1:8" ht="12.75">
      <c r="A105" s="6" t="s">
        <v>467</v>
      </c>
      <c r="B105" s="8">
        <v>1</v>
      </c>
      <c r="C105" s="8"/>
      <c r="D105" s="8">
        <v>0</v>
      </c>
      <c r="E105"/>
      <c r="F105"/>
      <c r="G105"/>
      <c r="H105"/>
    </row>
    <row r="106" spans="1:8" ht="12.75">
      <c r="A106" s="6" t="s">
        <v>468</v>
      </c>
      <c r="B106" s="8">
        <v>0</v>
      </c>
      <c r="C106" s="8"/>
      <c r="D106" s="8">
        <v>0</v>
      </c>
      <c r="E106"/>
      <c r="F106"/>
      <c r="G106"/>
      <c r="H106"/>
    </row>
    <row r="107" spans="1:8" ht="12.75">
      <c r="A107" s="6" t="s">
        <v>469</v>
      </c>
      <c r="B107" s="8">
        <v>0</v>
      </c>
      <c r="C107" s="8"/>
      <c r="D107" s="8">
        <v>0</v>
      </c>
      <c r="E107"/>
      <c r="F107"/>
      <c r="G107"/>
      <c r="H107"/>
    </row>
    <row r="108" spans="1:8" ht="12.75">
      <c r="A108" s="6" t="s">
        <v>249</v>
      </c>
      <c r="B108" s="8">
        <v>0</v>
      </c>
      <c r="C108" s="8"/>
      <c r="D108" s="8">
        <v>0</v>
      </c>
      <c r="E108"/>
      <c r="F108"/>
      <c r="G108"/>
      <c r="H108"/>
    </row>
    <row r="109" spans="1:8" ht="12.75">
      <c r="A109" s="6" t="s">
        <v>470</v>
      </c>
      <c r="B109" s="8">
        <v>3</v>
      </c>
      <c r="C109" s="8">
        <v>4</v>
      </c>
      <c r="D109" s="8">
        <v>7</v>
      </c>
      <c r="E109"/>
      <c r="F109"/>
      <c r="G109"/>
      <c r="H109"/>
    </row>
    <row r="110" spans="1:8" ht="12.75">
      <c r="A110" s="6" t="s">
        <v>471</v>
      </c>
      <c r="B110" s="8">
        <v>0</v>
      </c>
      <c r="C110" s="8"/>
      <c r="D110" s="8">
        <v>0</v>
      </c>
      <c r="E110"/>
      <c r="F110"/>
      <c r="G110"/>
      <c r="H110"/>
    </row>
    <row r="111" spans="1:8" ht="12.75">
      <c r="A111" s="6" t="s">
        <v>472</v>
      </c>
      <c r="B111" s="8">
        <v>0</v>
      </c>
      <c r="C111" s="8"/>
      <c r="D111" s="8">
        <v>0</v>
      </c>
      <c r="E111"/>
      <c r="F111"/>
      <c r="G111"/>
      <c r="H111"/>
    </row>
    <row r="112" spans="1:8" ht="12.75">
      <c r="A112" s="6" t="s">
        <v>473</v>
      </c>
      <c r="B112" s="8">
        <v>1</v>
      </c>
      <c r="C112" s="8">
        <v>1</v>
      </c>
      <c r="D112" s="8">
        <v>0</v>
      </c>
      <c r="E112"/>
      <c r="F112"/>
      <c r="G112"/>
      <c r="H112"/>
    </row>
    <row r="113" spans="1:8" ht="12.75">
      <c r="A113" s="6" t="s">
        <v>474</v>
      </c>
      <c r="B113" s="8">
        <v>2</v>
      </c>
      <c r="C113" s="8">
        <v>3</v>
      </c>
      <c r="D113" s="8">
        <v>1</v>
      </c>
      <c r="E113"/>
      <c r="F113"/>
      <c r="G113"/>
      <c r="H113"/>
    </row>
    <row r="114" spans="1:8" ht="12.75">
      <c r="A114" s="6" t="s">
        <v>475</v>
      </c>
      <c r="B114" s="8">
        <v>1</v>
      </c>
      <c r="C114" s="8"/>
      <c r="D114" s="8">
        <v>1</v>
      </c>
      <c r="E114"/>
      <c r="F114"/>
      <c r="G114"/>
      <c r="H114"/>
    </row>
    <row r="115" spans="1:8" ht="12.75">
      <c r="A115" s="6" t="s">
        <v>476</v>
      </c>
      <c r="B115" s="8">
        <v>6</v>
      </c>
      <c r="C115" s="8">
        <v>2</v>
      </c>
      <c r="D115" s="8">
        <v>3</v>
      </c>
      <c r="E115"/>
      <c r="F115"/>
      <c r="G115"/>
      <c r="H115"/>
    </row>
    <row r="116" spans="1:8" ht="12.75">
      <c r="A116" s="6" t="s">
        <v>477</v>
      </c>
      <c r="B116" s="8">
        <v>0</v>
      </c>
      <c r="C116" s="8"/>
      <c r="D116" s="8">
        <v>0</v>
      </c>
      <c r="E116"/>
      <c r="F116"/>
      <c r="G116"/>
      <c r="H116"/>
    </row>
    <row r="117" spans="1:8" ht="12.75">
      <c r="A117" s="6" t="s">
        <v>478</v>
      </c>
      <c r="B117" s="8">
        <v>1</v>
      </c>
      <c r="C117" s="8"/>
      <c r="D117" s="8">
        <v>1</v>
      </c>
      <c r="E117"/>
      <c r="F117"/>
      <c r="G117"/>
      <c r="H117"/>
    </row>
    <row r="118" spans="1:8" ht="12.75">
      <c r="A118" s="6" t="s">
        <v>479</v>
      </c>
      <c r="B118" s="8">
        <v>0</v>
      </c>
      <c r="C118" s="8">
        <v>1</v>
      </c>
      <c r="D118" s="8">
        <v>0</v>
      </c>
      <c r="E118"/>
      <c r="F118"/>
      <c r="G118"/>
      <c r="H118"/>
    </row>
    <row r="119" spans="1:8" ht="12.75">
      <c r="A119" s="6" t="s">
        <v>480</v>
      </c>
      <c r="B119" s="8">
        <v>0</v>
      </c>
      <c r="C119" s="8"/>
      <c r="D119" s="8">
        <v>0</v>
      </c>
      <c r="E119"/>
      <c r="F119"/>
      <c r="G119"/>
      <c r="H119"/>
    </row>
    <row r="120" spans="1:8" ht="12.75">
      <c r="A120" s="6" t="s">
        <v>481</v>
      </c>
      <c r="B120" s="8">
        <v>4</v>
      </c>
      <c r="C120" s="8">
        <v>3</v>
      </c>
      <c r="D120" s="8">
        <v>2</v>
      </c>
      <c r="E120"/>
      <c r="F120"/>
      <c r="G120"/>
      <c r="H120"/>
    </row>
    <row r="121" spans="1:8" ht="12.75">
      <c r="A121" s="6" t="s">
        <v>482</v>
      </c>
      <c r="B121" s="8">
        <v>5</v>
      </c>
      <c r="C121" s="8">
        <v>2</v>
      </c>
      <c r="D121" s="8">
        <v>3</v>
      </c>
      <c r="E121"/>
      <c r="F121"/>
      <c r="G121"/>
      <c r="H121"/>
    </row>
    <row r="122" spans="1:8" ht="12.75">
      <c r="A122" s="6" t="s">
        <v>483</v>
      </c>
      <c r="B122" s="8">
        <v>0</v>
      </c>
      <c r="C122" s="8"/>
      <c r="D122" s="8">
        <v>2</v>
      </c>
      <c r="E122"/>
      <c r="F122"/>
      <c r="G122"/>
      <c r="H122"/>
    </row>
    <row r="123" spans="1:8" ht="12.75">
      <c r="A123" s="6" t="s">
        <v>484</v>
      </c>
      <c r="B123" s="8">
        <v>2</v>
      </c>
      <c r="C123" s="8">
        <v>1</v>
      </c>
      <c r="D123" s="8">
        <v>0</v>
      </c>
      <c r="E123"/>
      <c r="F123"/>
      <c r="G123"/>
      <c r="H123"/>
    </row>
    <row r="124" spans="1:8" ht="12.75">
      <c r="A124" s="6" t="s">
        <v>485</v>
      </c>
      <c r="B124" s="8">
        <v>2</v>
      </c>
      <c r="C124" s="8">
        <v>2</v>
      </c>
      <c r="D124" s="8">
        <v>2</v>
      </c>
      <c r="E124"/>
      <c r="F124"/>
      <c r="G124"/>
      <c r="H124"/>
    </row>
    <row r="125" spans="1:8" ht="12.75">
      <c r="A125" s="6" t="s">
        <v>486</v>
      </c>
      <c r="B125" s="8">
        <v>0</v>
      </c>
      <c r="C125" s="8"/>
      <c r="D125" s="8">
        <v>1</v>
      </c>
      <c r="E125"/>
      <c r="F125"/>
      <c r="G125"/>
      <c r="H125"/>
    </row>
    <row r="126" spans="1:6" ht="12.75">
      <c r="A126" s="6" t="s">
        <v>487</v>
      </c>
      <c r="B126" s="8">
        <v>0</v>
      </c>
      <c r="C126" s="8"/>
      <c r="D126" s="8">
        <v>0</v>
      </c>
      <c r="E126"/>
      <c r="F126"/>
    </row>
    <row r="127" spans="1:6" ht="12.75">
      <c r="A127" s="6" t="s">
        <v>488</v>
      </c>
      <c r="B127" s="8">
        <v>0</v>
      </c>
      <c r="C127" s="8"/>
      <c r="D127" s="8">
        <v>0</v>
      </c>
      <c r="E127"/>
      <c r="F127"/>
    </row>
    <row r="128" spans="1:4" ht="12.75">
      <c r="A128" s="6" t="s">
        <v>489</v>
      </c>
      <c r="B128" s="8">
        <v>3</v>
      </c>
      <c r="C128" s="8">
        <v>5</v>
      </c>
      <c r="D128" s="8">
        <v>3</v>
      </c>
    </row>
    <row r="129" spans="1:5" ht="13.5" thickBot="1">
      <c r="A129" s="15" t="s">
        <v>60</v>
      </c>
      <c r="B129" s="16">
        <f>SUM(B28:B128)</f>
        <v>125</v>
      </c>
      <c r="C129" s="16">
        <f>SUM(C28:C128)</f>
        <v>110</v>
      </c>
      <c r="D129" s="16">
        <f>SUM(D28:D128)</f>
        <v>91</v>
      </c>
      <c r="E129"/>
    </row>
    <row r="130" spans="1:5" ht="13.5" thickTop="1">
      <c r="A130" s="32" t="s">
        <v>6</v>
      </c>
      <c r="E130"/>
    </row>
    <row r="131" ht="12.75">
      <c r="E131"/>
    </row>
    <row r="132" spans="1:5" ht="18">
      <c r="A132" s="33" t="s">
        <v>519</v>
      </c>
      <c r="E132"/>
    </row>
    <row r="133" spans="1:13" ht="12.75">
      <c r="A133" s="12" t="s">
        <v>365</v>
      </c>
      <c r="B133" s="14">
        <v>2014</v>
      </c>
      <c r="C133" s="14">
        <v>2015</v>
      </c>
      <c r="D133" s="14">
        <v>2016</v>
      </c>
      <c r="E133"/>
      <c r="G133" s="12" t="s">
        <v>366</v>
      </c>
      <c r="H133" s="14">
        <v>2014</v>
      </c>
      <c r="I133" s="14">
        <v>2015</v>
      </c>
      <c r="L133" s="12" t="s">
        <v>366</v>
      </c>
      <c r="M133" s="14">
        <v>2016</v>
      </c>
    </row>
    <row r="134" spans="1:13" ht="12.75">
      <c r="A134" s="6" t="s">
        <v>367</v>
      </c>
      <c r="B134" s="8">
        <v>0</v>
      </c>
      <c r="D134" s="22">
        <v>0</v>
      </c>
      <c r="E134"/>
      <c r="G134" s="6" t="s">
        <v>368</v>
      </c>
      <c r="H134" s="8">
        <f>SUM(B145,B170)</f>
        <v>0</v>
      </c>
      <c r="I134" s="8">
        <f>SUM(C145,C170)</f>
        <v>2</v>
      </c>
      <c r="L134" s="51" t="s">
        <v>692</v>
      </c>
      <c r="M134" s="8">
        <f>SUM(D134,D136,D139,D148,D160,D184,D188,D172,D212,D216,D219,D175)</f>
        <v>47</v>
      </c>
    </row>
    <row r="135" spans="1:13" ht="12.75">
      <c r="A135" s="6" t="s">
        <v>369</v>
      </c>
      <c r="B135" s="8">
        <v>1</v>
      </c>
      <c r="D135" s="22">
        <v>0</v>
      </c>
      <c r="E135"/>
      <c r="G135" s="6" t="s">
        <v>370</v>
      </c>
      <c r="H135" s="8">
        <f>SUM(B158,B167,B186,B192,B213)</f>
        <v>4</v>
      </c>
      <c r="I135" s="8">
        <f>SUM(C158,C167,C186,C192,C213)</f>
        <v>37</v>
      </c>
      <c r="L135" s="51" t="s">
        <v>694</v>
      </c>
      <c r="M135" s="8">
        <f>SUM(D154,D159,D185,D204,D174,D217,D234,D226)</f>
        <v>9</v>
      </c>
    </row>
    <row r="136" spans="1:13" ht="12.75">
      <c r="A136" s="6" t="s">
        <v>371</v>
      </c>
      <c r="B136" s="8">
        <v>3</v>
      </c>
      <c r="D136" s="22">
        <v>0</v>
      </c>
      <c r="E136"/>
      <c r="G136" s="6" t="s">
        <v>372</v>
      </c>
      <c r="H136" s="8">
        <f>SUM(B136,B148,B172,B212)</f>
        <v>4</v>
      </c>
      <c r="I136" s="8">
        <f>SUM(C136,C148,C172,C212)</f>
        <v>0</v>
      </c>
      <c r="L136" s="51" t="s">
        <v>376</v>
      </c>
      <c r="M136" s="8">
        <f>SUM(D155,D164,D181,D202)</f>
        <v>1</v>
      </c>
    </row>
    <row r="137" spans="1:13" ht="12.75">
      <c r="A137" s="6" t="s">
        <v>373</v>
      </c>
      <c r="B137" s="8">
        <v>0</v>
      </c>
      <c r="D137" s="22">
        <v>0</v>
      </c>
      <c r="E137"/>
      <c r="G137" s="6" t="s">
        <v>374</v>
      </c>
      <c r="H137" s="8">
        <f>SUM(B154,B204,B217,B234)</f>
        <v>4</v>
      </c>
      <c r="I137" s="8">
        <f>SUM(C154,C204,C217,C234)</f>
        <v>69</v>
      </c>
      <c r="L137" s="51" t="s">
        <v>695</v>
      </c>
      <c r="M137" s="8">
        <f>SUM(D151,D163,D182,D183,D187,D190)</f>
        <v>0</v>
      </c>
    </row>
    <row r="138" spans="1:13" ht="12.75">
      <c r="A138" s="6" t="s">
        <v>375</v>
      </c>
      <c r="B138" s="8">
        <v>2</v>
      </c>
      <c r="D138" s="22">
        <v>0</v>
      </c>
      <c r="E138"/>
      <c r="G138" s="6" t="s">
        <v>376</v>
      </c>
      <c r="H138" s="8">
        <f>SUM(B155,B164,B181,B202)</f>
        <v>2</v>
      </c>
      <c r="I138" s="8">
        <f>SUM(C155,C164,C181,C202)</f>
        <v>1</v>
      </c>
      <c r="L138" s="51" t="s">
        <v>382</v>
      </c>
      <c r="M138" s="8">
        <f>SUM(D153)</f>
        <v>0</v>
      </c>
    </row>
    <row r="139" spans="1:13" ht="12.75">
      <c r="A139" s="6" t="s">
        <v>377</v>
      </c>
      <c r="B139" s="8">
        <v>0</v>
      </c>
      <c r="D139" s="22">
        <v>0</v>
      </c>
      <c r="E139"/>
      <c r="G139" s="6" t="s">
        <v>378</v>
      </c>
      <c r="H139" s="8">
        <f>SUM(B151,B163,B182,B183,B187,B190)</f>
        <v>0</v>
      </c>
      <c r="I139" s="8">
        <f>SUM(C151,C163,C182,C183,C187,C190)</f>
        <v>1</v>
      </c>
      <c r="L139" s="51" t="s">
        <v>740</v>
      </c>
      <c r="M139" s="8">
        <f>SUM(D140,D142,D196,D173,D200,D201,D203,D145,D170,D233)</f>
        <v>8</v>
      </c>
    </row>
    <row r="140" spans="1:13" ht="12.75">
      <c r="A140" s="6" t="s">
        <v>379</v>
      </c>
      <c r="B140" s="8">
        <v>0</v>
      </c>
      <c r="D140" s="22">
        <v>0</v>
      </c>
      <c r="E140"/>
      <c r="G140" s="6" t="s">
        <v>380</v>
      </c>
      <c r="H140" s="8">
        <f>SUM(B140,B142,B173,B196)</f>
        <v>1</v>
      </c>
      <c r="I140" s="8">
        <f>SUM(C140,C142,C173,C196)</f>
        <v>0</v>
      </c>
      <c r="L140" s="51" t="s">
        <v>696</v>
      </c>
      <c r="M140" s="8">
        <f>SUM(D135,D205,D207,D211,D223)</f>
        <v>77</v>
      </c>
    </row>
    <row r="141" spans="1:13" ht="12.75">
      <c r="A141" s="6" t="s">
        <v>381</v>
      </c>
      <c r="B141" s="8">
        <v>1</v>
      </c>
      <c r="D141" s="22">
        <v>0</v>
      </c>
      <c r="E141"/>
      <c r="G141" s="6" t="s">
        <v>382</v>
      </c>
      <c r="H141" s="8">
        <f>SUM(B153)</f>
        <v>0</v>
      </c>
      <c r="I141" s="8">
        <f>SUM(C153)</f>
        <v>0</v>
      </c>
      <c r="L141" s="51" t="s">
        <v>509</v>
      </c>
      <c r="M141" s="8">
        <f>SUM(D209,D222,D220,D227,D228,D179,D161,D235)</f>
        <v>878</v>
      </c>
    </row>
    <row r="142" spans="1:13" ht="12.75">
      <c r="A142" s="6" t="s">
        <v>383</v>
      </c>
      <c r="B142" s="8">
        <v>1</v>
      </c>
      <c r="C142" s="8"/>
      <c r="D142" s="22">
        <v>0</v>
      </c>
      <c r="E142"/>
      <c r="G142" s="6" t="s">
        <v>384</v>
      </c>
      <c r="H142" s="8">
        <f>SUM(B159,B185,B174,B226)</f>
        <v>4</v>
      </c>
      <c r="I142" s="8">
        <f>SUM(C159,C185,C174,C226)</f>
        <v>1</v>
      </c>
      <c r="L142" s="51" t="s">
        <v>693</v>
      </c>
      <c r="M142" s="8">
        <f>SUM(D147,D162,D195,D208,D221)</f>
        <v>1</v>
      </c>
    </row>
    <row r="143" spans="1:13" ht="12.75">
      <c r="A143" s="6" t="s">
        <v>385</v>
      </c>
      <c r="B143" s="8">
        <v>0</v>
      </c>
      <c r="C143" s="8"/>
      <c r="D143" s="22">
        <v>0</v>
      </c>
      <c r="E143"/>
      <c r="G143" s="6" t="s">
        <v>386</v>
      </c>
      <c r="H143" s="8">
        <f>SUM(B209,B220,B235,B161,B179,B222,B227,B228)</f>
        <v>1638</v>
      </c>
      <c r="I143" s="8">
        <f>SUM(C209,C220,C235,C161,C179,C222,C227,C228)</f>
        <v>943</v>
      </c>
      <c r="L143" s="51" t="s">
        <v>741</v>
      </c>
      <c r="M143" s="8">
        <f>SUM(D149,D150,D152,D156,D158,D167,D186,D192,D213,D157,D176,D232)</f>
        <v>7</v>
      </c>
    </row>
    <row r="144" spans="1:13" ht="12.75">
      <c r="A144" s="6" t="s">
        <v>387</v>
      </c>
      <c r="B144" s="8">
        <v>0</v>
      </c>
      <c r="C144" s="8"/>
      <c r="D144" s="22">
        <v>0</v>
      </c>
      <c r="E144"/>
      <c r="G144" s="6" t="s">
        <v>388</v>
      </c>
      <c r="H144" s="8">
        <f>SUM(B143,B165,B180,B193,B214)</f>
        <v>6</v>
      </c>
      <c r="I144" s="8">
        <f>SUM(C143,C165,C180,C193,C214)</f>
        <v>10</v>
      </c>
      <c r="L144" s="51" t="s">
        <v>742</v>
      </c>
      <c r="M144" s="8">
        <f>SUM(D141,D143,D144,D165,D166,D171,D180,D191,D193,D178,D214,D224,D225)</f>
        <v>19</v>
      </c>
    </row>
    <row r="145" spans="1:13" ht="12.75">
      <c r="A145" s="6" t="s">
        <v>389</v>
      </c>
      <c r="B145" s="8">
        <v>0</v>
      </c>
      <c r="C145" s="8">
        <v>2</v>
      </c>
      <c r="D145" s="8">
        <v>4</v>
      </c>
      <c r="E145"/>
      <c r="G145" s="6" t="s">
        <v>390</v>
      </c>
      <c r="H145" s="8">
        <f>SUM(B152,B156,B176)</f>
        <v>0</v>
      </c>
      <c r="I145" s="8">
        <f>SUM(C152,C156,C176)</f>
        <v>0</v>
      </c>
      <c r="L145" s="51" t="s">
        <v>697</v>
      </c>
      <c r="M145" s="8">
        <f>SUM(D168,D169,D197,D199,D206,D215)</f>
        <v>1</v>
      </c>
    </row>
    <row r="146" spans="1:13" ht="12.75">
      <c r="A146" s="6" t="s">
        <v>391</v>
      </c>
      <c r="B146" s="8">
        <v>3</v>
      </c>
      <c r="C146" s="8">
        <v>17</v>
      </c>
      <c r="D146" s="8">
        <v>34</v>
      </c>
      <c r="E146"/>
      <c r="G146" s="6" t="s">
        <v>392</v>
      </c>
      <c r="H146" s="8">
        <f>SUM(B200,B201,B203,B233)</f>
        <v>5</v>
      </c>
      <c r="I146" s="8">
        <f>SUM(C200,C201,C203,C233)</f>
        <v>3</v>
      </c>
      <c r="L146" s="51" t="s">
        <v>404</v>
      </c>
      <c r="M146" s="8">
        <f>SUM(D189,D194,D198,D218,D231)</f>
        <v>5</v>
      </c>
    </row>
    <row r="147" spans="1:13" ht="12.75">
      <c r="A147" s="6" t="s">
        <v>393</v>
      </c>
      <c r="B147" s="8">
        <v>1</v>
      </c>
      <c r="C147" s="8"/>
      <c r="D147" s="8">
        <v>0</v>
      </c>
      <c r="E147"/>
      <c r="G147" s="6" t="s">
        <v>394</v>
      </c>
      <c r="H147" s="8">
        <f>SUM(B141,B144,B171,B166,B191,B178,B224,B225)</f>
        <v>19</v>
      </c>
      <c r="I147" s="8">
        <f>SUM(C141,C144,C171,C166,C191,C178,C224,C225)</f>
        <v>11</v>
      </c>
      <c r="L147" s="51" t="s">
        <v>698</v>
      </c>
      <c r="M147" s="8">
        <f>SUM(D137,D138,D146,D177,D229,D230)</f>
        <v>38</v>
      </c>
    </row>
    <row r="148" spans="1:13" ht="12.75">
      <c r="A148" s="6" t="s">
        <v>395</v>
      </c>
      <c r="B148" s="8">
        <v>0</v>
      </c>
      <c r="C148" s="8"/>
      <c r="D148" s="8">
        <v>0</v>
      </c>
      <c r="E148"/>
      <c r="G148" s="6" t="s">
        <v>396</v>
      </c>
      <c r="H148" s="8">
        <f>SUM(B205,B211)</f>
        <v>15</v>
      </c>
      <c r="I148" s="8">
        <f>SUM(C205,C211)</f>
        <v>10</v>
      </c>
      <c r="L148" s="51" t="s">
        <v>413</v>
      </c>
      <c r="M148" s="8">
        <f>SUM(D210)</f>
        <v>21</v>
      </c>
    </row>
    <row r="149" spans="1:13" ht="13.5" thickBot="1">
      <c r="A149" s="6" t="s">
        <v>397</v>
      </c>
      <c r="B149" s="8">
        <v>0</v>
      </c>
      <c r="C149" s="8">
        <v>2</v>
      </c>
      <c r="D149" s="8">
        <v>0</v>
      </c>
      <c r="E149"/>
      <c r="G149" s="6" t="s">
        <v>398</v>
      </c>
      <c r="H149" s="8">
        <f>SUM(B147,B195,B208)</f>
        <v>1</v>
      </c>
      <c r="I149" s="8">
        <f>SUM(C147,C195,C208)</f>
        <v>0</v>
      </c>
      <c r="L149" s="15" t="s">
        <v>60</v>
      </c>
      <c r="M149" s="16">
        <f>SUM(M134:M148)</f>
        <v>1112</v>
      </c>
    </row>
    <row r="150" spans="1:9" ht="13.5" thickTop="1">
      <c r="A150" s="6" t="s">
        <v>399</v>
      </c>
      <c r="B150" s="8">
        <v>1</v>
      </c>
      <c r="C150" s="8"/>
      <c r="D150" s="8">
        <v>0</v>
      </c>
      <c r="E150"/>
      <c r="G150" s="6" t="s">
        <v>400</v>
      </c>
      <c r="H150" s="8">
        <f>SUM(B162,B221)</f>
        <v>2</v>
      </c>
      <c r="I150" s="8">
        <f>SUM(C162,C221)</f>
        <v>0</v>
      </c>
    </row>
    <row r="151" spans="1:9" ht="12.75">
      <c r="A151" s="6" t="s">
        <v>401</v>
      </c>
      <c r="B151" s="8">
        <v>0</v>
      </c>
      <c r="C151" s="8"/>
      <c r="D151" s="8">
        <v>0</v>
      </c>
      <c r="E151"/>
      <c r="G151" s="6" t="s">
        <v>404</v>
      </c>
      <c r="H151" s="8">
        <f>SUM(B189,B194,B198,B218,B231)</f>
        <v>8</v>
      </c>
      <c r="I151" s="8">
        <f>SUM(C189,C194,C198,C218,C231)</f>
        <v>13</v>
      </c>
    </row>
    <row r="152" spans="1:9" ht="12.75">
      <c r="A152" s="6" t="s">
        <v>403</v>
      </c>
      <c r="B152" s="8">
        <v>0</v>
      </c>
      <c r="C152" s="8"/>
      <c r="D152" s="8">
        <v>0</v>
      </c>
      <c r="E152"/>
      <c r="G152" s="6" t="s">
        <v>405</v>
      </c>
      <c r="H152" s="8">
        <f>SUM(B135,B207,B223)</f>
        <v>10</v>
      </c>
      <c r="I152" s="8">
        <f>SUM(C135,C207,C223)</f>
        <v>3</v>
      </c>
    </row>
    <row r="153" spans="1:9" ht="12.75">
      <c r="A153" s="6" t="s">
        <v>382</v>
      </c>
      <c r="B153" s="8">
        <v>0</v>
      </c>
      <c r="C153" s="8"/>
      <c r="D153" s="8">
        <v>0</v>
      </c>
      <c r="E153"/>
      <c r="G153" s="6" t="s">
        <v>407</v>
      </c>
      <c r="H153" s="8">
        <f>SUM(B149,B150,B157,B232)</f>
        <v>2</v>
      </c>
      <c r="I153" s="8">
        <f>SUM(C149,C150,C157,C232)</f>
        <v>2</v>
      </c>
    </row>
    <row r="154" spans="1:9" ht="12.75">
      <c r="A154" s="6" t="s">
        <v>406</v>
      </c>
      <c r="B154" s="8">
        <v>3</v>
      </c>
      <c r="C154" s="8">
        <v>69</v>
      </c>
      <c r="D154" s="8">
        <v>9</v>
      </c>
      <c r="E154"/>
      <c r="G154" s="6" t="s">
        <v>402</v>
      </c>
      <c r="H154" s="8">
        <f>SUM(B137,B138,B177,B146,B229,B230)</f>
        <v>11</v>
      </c>
      <c r="I154" s="8">
        <f>SUM(C137,C138,C177,C146,C229,C230)</f>
        <v>18</v>
      </c>
    </row>
    <row r="155" spans="1:9" ht="12.75">
      <c r="A155" s="6" t="s">
        <v>408</v>
      </c>
      <c r="B155" s="8">
        <v>0</v>
      </c>
      <c r="C155" s="8"/>
      <c r="D155" s="8">
        <v>0</v>
      </c>
      <c r="E155"/>
      <c r="G155" s="6" t="s">
        <v>409</v>
      </c>
      <c r="H155" s="8">
        <f>SUM(B134,B139,B160,B184,B188,B216,B219,B175)</f>
        <v>136</v>
      </c>
      <c r="I155" s="8">
        <f>SUM(C134,C139,C160,C184,C188,C216,C219,C175)</f>
        <v>109</v>
      </c>
    </row>
    <row r="156" spans="1:9" ht="12.75">
      <c r="A156" s="6" t="s">
        <v>410</v>
      </c>
      <c r="B156" s="8">
        <v>0</v>
      </c>
      <c r="C156" s="8"/>
      <c r="D156" s="8">
        <v>0</v>
      </c>
      <c r="E156"/>
      <c r="G156" s="6" t="s">
        <v>510</v>
      </c>
      <c r="H156" s="8">
        <f>SUM(B169,B168,B197,B199,B206,B215)</f>
        <v>1</v>
      </c>
      <c r="I156" s="8">
        <f>SUM(C169,C168,C197,C199,C206,C215)</f>
        <v>0</v>
      </c>
    </row>
    <row r="157" spans="1:9" ht="12.75">
      <c r="A157" s="6" t="s">
        <v>412</v>
      </c>
      <c r="B157" s="8">
        <v>1</v>
      </c>
      <c r="C157" s="8"/>
      <c r="D157" s="8">
        <v>0</v>
      </c>
      <c r="E157"/>
      <c r="G157" s="6" t="s">
        <v>502</v>
      </c>
      <c r="H157" s="8">
        <f>SUM(B210)</f>
        <v>0</v>
      </c>
      <c r="I157" s="8">
        <f>SUM(C210)</f>
        <v>1</v>
      </c>
    </row>
    <row r="158" spans="1:9" ht="13.5" thickBot="1">
      <c r="A158" s="6" t="s">
        <v>414</v>
      </c>
      <c r="B158" s="8">
        <v>0</v>
      </c>
      <c r="C158" s="8"/>
      <c r="D158" s="8">
        <v>0</v>
      </c>
      <c r="E158"/>
      <c r="F158"/>
      <c r="G158" s="15" t="s">
        <v>60</v>
      </c>
      <c r="H158" s="16">
        <f>SUM(H134:H157)</f>
        <v>1873</v>
      </c>
      <c r="I158" s="16">
        <f>SUM(I134:I157)</f>
        <v>1234</v>
      </c>
    </row>
    <row r="159" spans="1:8" ht="13.5" thickTop="1">
      <c r="A159" s="6" t="s">
        <v>415</v>
      </c>
      <c r="B159" s="8">
        <v>2</v>
      </c>
      <c r="C159" s="8"/>
      <c r="D159" s="8">
        <v>0</v>
      </c>
      <c r="E159"/>
      <c r="F159"/>
      <c r="G159"/>
      <c r="H159"/>
    </row>
    <row r="160" spans="1:11" ht="12.75">
      <c r="A160" s="6" t="s">
        <v>416</v>
      </c>
      <c r="B160" s="8">
        <v>0</v>
      </c>
      <c r="C160" s="8"/>
      <c r="D160" s="8">
        <v>0</v>
      </c>
      <c r="E160"/>
      <c r="F160"/>
      <c r="G160"/>
      <c r="H160"/>
      <c r="K160"/>
    </row>
    <row r="161" spans="1:11" ht="12.75">
      <c r="A161" s="6" t="s">
        <v>417</v>
      </c>
      <c r="B161" s="8">
        <v>0</v>
      </c>
      <c r="C161" s="8"/>
      <c r="D161" s="8">
        <v>0</v>
      </c>
      <c r="E161"/>
      <c r="F161"/>
      <c r="G161"/>
      <c r="H161"/>
      <c r="K161"/>
    </row>
    <row r="162" spans="1:11" ht="12.75">
      <c r="A162" s="6" t="s">
        <v>418</v>
      </c>
      <c r="B162" s="8">
        <v>1</v>
      </c>
      <c r="C162" s="8"/>
      <c r="D162" s="8">
        <v>0</v>
      </c>
      <c r="E162"/>
      <c r="F162"/>
      <c r="G162"/>
      <c r="H162"/>
      <c r="K162"/>
    </row>
    <row r="163" spans="1:11" ht="12.75">
      <c r="A163" s="6" t="s">
        <v>419</v>
      </c>
      <c r="B163" s="8">
        <v>0</v>
      </c>
      <c r="C163" s="8"/>
      <c r="D163" s="8">
        <v>0</v>
      </c>
      <c r="E163"/>
      <c r="F163"/>
      <c r="G163"/>
      <c r="H163"/>
      <c r="K163"/>
    </row>
    <row r="164" spans="1:11" ht="12.75">
      <c r="A164" s="6" t="s">
        <v>420</v>
      </c>
      <c r="B164" s="8">
        <v>1</v>
      </c>
      <c r="C164" s="8"/>
      <c r="D164" s="8">
        <v>0</v>
      </c>
      <c r="E164"/>
      <c r="F164"/>
      <c r="G164"/>
      <c r="H164"/>
      <c r="K164"/>
    </row>
    <row r="165" spans="1:11" ht="12.75">
      <c r="A165" s="6" t="s">
        <v>421</v>
      </c>
      <c r="B165" s="8">
        <v>1</v>
      </c>
      <c r="C165" s="8"/>
      <c r="D165" s="8">
        <v>0</v>
      </c>
      <c r="E165"/>
      <c r="F165"/>
      <c r="G165"/>
      <c r="H165"/>
      <c r="K165"/>
    </row>
    <row r="166" spans="1:11" ht="12.75">
      <c r="A166" s="6" t="s">
        <v>422</v>
      </c>
      <c r="B166" s="8">
        <v>1</v>
      </c>
      <c r="C166" s="8">
        <v>2</v>
      </c>
      <c r="D166" s="8">
        <v>0</v>
      </c>
      <c r="E166"/>
      <c r="F166"/>
      <c r="G166"/>
      <c r="H166"/>
      <c r="K166"/>
    </row>
    <row r="167" spans="1:11" ht="12.75">
      <c r="A167" s="6" t="s">
        <v>423</v>
      </c>
      <c r="B167" s="8">
        <v>4</v>
      </c>
      <c r="C167" s="8">
        <v>36</v>
      </c>
      <c r="D167" s="8">
        <v>6</v>
      </c>
      <c r="E167"/>
      <c r="F167"/>
      <c r="G167"/>
      <c r="H167"/>
      <c r="K167"/>
    </row>
    <row r="168" spans="1:11" ht="12.75">
      <c r="A168" s="6" t="s">
        <v>424</v>
      </c>
      <c r="B168" s="8">
        <v>0</v>
      </c>
      <c r="C168" s="8"/>
      <c r="D168" s="8">
        <v>1</v>
      </c>
      <c r="E168"/>
      <c r="F168"/>
      <c r="G168"/>
      <c r="H168"/>
      <c r="K168"/>
    </row>
    <row r="169" spans="1:11" ht="12.75">
      <c r="A169" s="6" t="s">
        <v>494</v>
      </c>
      <c r="B169" s="8">
        <v>0</v>
      </c>
      <c r="C169" s="8"/>
      <c r="D169" s="8">
        <v>0</v>
      </c>
      <c r="E169"/>
      <c r="F169"/>
      <c r="G169"/>
      <c r="H169"/>
      <c r="K169"/>
    </row>
    <row r="170" spans="1:11" ht="12.75">
      <c r="A170" s="6" t="s">
        <v>425</v>
      </c>
      <c r="B170" s="8">
        <v>0</v>
      </c>
      <c r="C170" s="8"/>
      <c r="D170" s="8">
        <v>0</v>
      </c>
      <c r="E170"/>
      <c r="F170"/>
      <c r="G170"/>
      <c r="H170"/>
      <c r="K170"/>
    </row>
    <row r="171" spans="1:11" ht="12.75">
      <c r="A171" s="6" t="s">
        <v>426</v>
      </c>
      <c r="B171" s="8">
        <v>16</v>
      </c>
      <c r="C171" s="8">
        <v>1</v>
      </c>
      <c r="D171" s="8">
        <v>0</v>
      </c>
      <c r="E171"/>
      <c r="F171"/>
      <c r="G171"/>
      <c r="H171"/>
      <c r="K171"/>
    </row>
    <row r="172" spans="1:11" ht="12.75">
      <c r="A172" s="6" t="s">
        <v>427</v>
      </c>
      <c r="B172" s="8">
        <v>0</v>
      </c>
      <c r="C172" s="8"/>
      <c r="D172" s="8">
        <v>0</v>
      </c>
      <c r="E172"/>
      <c r="F172"/>
      <c r="G172"/>
      <c r="H172"/>
      <c r="K172"/>
    </row>
    <row r="173" spans="1:11" ht="12.75">
      <c r="A173" s="6" t="s">
        <v>428</v>
      </c>
      <c r="B173" s="8">
        <v>0</v>
      </c>
      <c r="C173" s="8"/>
      <c r="D173" s="8">
        <v>0</v>
      </c>
      <c r="E173"/>
      <c r="F173"/>
      <c r="G173"/>
      <c r="H173"/>
      <c r="K173"/>
    </row>
    <row r="174" spans="1:11" ht="12.75">
      <c r="A174" s="6" t="s">
        <v>429</v>
      </c>
      <c r="B174" s="8">
        <v>0</v>
      </c>
      <c r="C174" s="8"/>
      <c r="D174" s="8">
        <v>0</v>
      </c>
      <c r="E174"/>
      <c r="F174"/>
      <c r="G174"/>
      <c r="H174"/>
      <c r="K174"/>
    </row>
    <row r="175" spans="1:11" ht="12.75">
      <c r="A175" s="6" t="s">
        <v>430</v>
      </c>
      <c r="B175" s="8">
        <v>2</v>
      </c>
      <c r="C175" s="8"/>
      <c r="D175" s="8">
        <v>0</v>
      </c>
      <c r="E175"/>
      <c r="F175"/>
      <c r="G175"/>
      <c r="H175"/>
      <c r="K175"/>
    </row>
    <row r="176" spans="1:11" ht="12.75">
      <c r="A176" s="6" t="s">
        <v>431</v>
      </c>
      <c r="B176" s="8">
        <v>0</v>
      </c>
      <c r="C176" s="8"/>
      <c r="D176" s="8">
        <v>0</v>
      </c>
      <c r="E176"/>
      <c r="F176"/>
      <c r="G176"/>
      <c r="H176"/>
      <c r="K176"/>
    </row>
    <row r="177" spans="1:11" ht="12.75">
      <c r="A177" s="6" t="s">
        <v>432</v>
      </c>
      <c r="B177" s="8">
        <v>0</v>
      </c>
      <c r="C177" s="8"/>
      <c r="D177" s="8">
        <v>0</v>
      </c>
      <c r="E177"/>
      <c r="F177"/>
      <c r="G177"/>
      <c r="H177"/>
      <c r="I177" s="34"/>
      <c r="J177" s="34"/>
      <c r="K177"/>
    </row>
    <row r="178" spans="1:11" ht="12.75">
      <c r="A178" s="6" t="s">
        <v>433</v>
      </c>
      <c r="B178" s="8">
        <v>0</v>
      </c>
      <c r="C178" s="8"/>
      <c r="D178" s="8">
        <v>0</v>
      </c>
      <c r="E178"/>
      <c r="F178"/>
      <c r="G178"/>
      <c r="H178"/>
      <c r="K178"/>
    </row>
    <row r="179" spans="1:11" ht="12.75">
      <c r="A179" s="6" t="s">
        <v>434</v>
      </c>
      <c r="B179" s="8">
        <v>381</v>
      </c>
      <c r="C179" s="8">
        <v>230</v>
      </c>
      <c r="D179" s="8">
        <v>164</v>
      </c>
      <c r="E179"/>
      <c r="F179"/>
      <c r="G179"/>
      <c r="H179"/>
      <c r="K179"/>
    </row>
    <row r="180" spans="1:11" ht="12.75">
      <c r="A180" s="6" t="s">
        <v>435</v>
      </c>
      <c r="B180" s="8">
        <v>5</v>
      </c>
      <c r="C180" s="8">
        <v>10</v>
      </c>
      <c r="D180" s="8">
        <v>18</v>
      </c>
      <c r="E180"/>
      <c r="F180"/>
      <c r="G180"/>
      <c r="H180"/>
      <c r="K180"/>
    </row>
    <row r="181" spans="1:11" ht="12.75">
      <c r="A181" s="6" t="s">
        <v>436</v>
      </c>
      <c r="B181" s="8">
        <v>1</v>
      </c>
      <c r="C181" s="8"/>
      <c r="D181" s="8">
        <v>0</v>
      </c>
      <c r="E181"/>
      <c r="F181"/>
      <c r="G181"/>
      <c r="H181"/>
      <c r="K181"/>
    </row>
    <row r="182" spans="1:11" ht="12.75">
      <c r="A182" s="6" t="s">
        <v>437</v>
      </c>
      <c r="B182" s="8">
        <v>0</v>
      </c>
      <c r="C182" s="8">
        <v>1</v>
      </c>
      <c r="D182" s="8">
        <v>0</v>
      </c>
      <c r="E182"/>
      <c r="F182"/>
      <c r="G182"/>
      <c r="H182"/>
      <c r="K182"/>
    </row>
    <row r="183" spans="1:11" ht="12.75">
      <c r="A183" s="6" t="s">
        <v>438</v>
      </c>
      <c r="B183" s="8">
        <v>0</v>
      </c>
      <c r="C183" s="8"/>
      <c r="D183" s="8">
        <v>0</v>
      </c>
      <c r="E183"/>
      <c r="F183"/>
      <c r="G183"/>
      <c r="H183"/>
      <c r="K183"/>
    </row>
    <row r="184" spans="1:11" ht="12.75">
      <c r="A184" s="6" t="s">
        <v>439</v>
      </c>
      <c r="B184" s="8">
        <v>0</v>
      </c>
      <c r="C184" s="8">
        <v>2</v>
      </c>
      <c r="D184" s="8">
        <v>0</v>
      </c>
      <c r="E184"/>
      <c r="F184"/>
      <c r="G184"/>
      <c r="H184"/>
      <c r="K184"/>
    </row>
    <row r="185" spans="1:11" ht="12.75">
      <c r="A185" s="6" t="s">
        <v>440</v>
      </c>
      <c r="B185" s="8">
        <v>2</v>
      </c>
      <c r="C185" s="8">
        <v>1</v>
      </c>
      <c r="D185" s="8">
        <v>0</v>
      </c>
      <c r="E185"/>
      <c r="F185"/>
      <c r="G185"/>
      <c r="H185"/>
      <c r="K185"/>
    </row>
    <row r="186" spans="1:11" ht="12.75">
      <c r="A186" s="6" t="s">
        <v>441</v>
      </c>
      <c r="B186" s="8">
        <v>0</v>
      </c>
      <c r="C186" s="8">
        <v>1</v>
      </c>
      <c r="D186" s="8">
        <v>0</v>
      </c>
      <c r="E186"/>
      <c r="F186"/>
      <c r="G186"/>
      <c r="H186"/>
      <c r="K186"/>
    </row>
    <row r="187" spans="1:11" ht="12.75">
      <c r="A187" s="6" t="s">
        <v>442</v>
      </c>
      <c r="B187" s="8">
        <v>0</v>
      </c>
      <c r="C187" s="8"/>
      <c r="D187" s="8">
        <v>0</v>
      </c>
      <c r="E187"/>
      <c r="F187"/>
      <c r="G187"/>
      <c r="H187"/>
      <c r="I187" s="34"/>
      <c r="J187" s="34"/>
      <c r="K187"/>
    </row>
    <row r="188" spans="1:11" ht="12.75">
      <c r="A188" s="6" t="s">
        <v>443</v>
      </c>
      <c r="B188" s="8">
        <v>4</v>
      </c>
      <c r="C188" s="8">
        <v>12</v>
      </c>
      <c r="D188" s="8">
        <v>5</v>
      </c>
      <c r="E188"/>
      <c r="F188"/>
      <c r="G188"/>
      <c r="H188"/>
      <c r="K188"/>
    </row>
    <row r="189" spans="1:11" ht="12.75">
      <c r="A189" s="6" t="s">
        <v>444</v>
      </c>
      <c r="B189" s="8">
        <v>4</v>
      </c>
      <c r="C189" s="8">
        <v>3</v>
      </c>
      <c r="D189" s="8">
        <v>0</v>
      </c>
      <c r="E189"/>
      <c r="F189"/>
      <c r="G189"/>
      <c r="H189"/>
      <c r="K189"/>
    </row>
    <row r="190" spans="1:11" ht="12.75">
      <c r="A190" s="6" t="s">
        <v>445</v>
      </c>
      <c r="B190" s="8">
        <v>0</v>
      </c>
      <c r="C190" s="8"/>
      <c r="D190" s="8">
        <v>0</v>
      </c>
      <c r="E190"/>
      <c r="F190"/>
      <c r="G190"/>
      <c r="H190"/>
      <c r="K190"/>
    </row>
    <row r="191" spans="1:11" ht="12.75">
      <c r="A191" s="6" t="s">
        <v>446</v>
      </c>
      <c r="B191" s="8">
        <v>0</v>
      </c>
      <c r="C191" s="8"/>
      <c r="D191" s="8">
        <v>0</v>
      </c>
      <c r="E191"/>
      <c r="F191"/>
      <c r="G191"/>
      <c r="H191"/>
      <c r="K191"/>
    </row>
    <row r="192" spans="1:11" ht="12.75">
      <c r="A192" s="6" t="s">
        <v>447</v>
      </c>
      <c r="B192" s="8">
        <v>0</v>
      </c>
      <c r="C192" s="8"/>
      <c r="D192" s="8">
        <v>0</v>
      </c>
      <c r="E192"/>
      <c r="F192"/>
      <c r="G192"/>
      <c r="H192"/>
      <c r="K192"/>
    </row>
    <row r="193" spans="1:11" ht="12.75">
      <c r="A193" s="6" t="s">
        <v>448</v>
      </c>
      <c r="B193" s="8">
        <v>0</v>
      </c>
      <c r="C193" s="8"/>
      <c r="D193" s="8">
        <v>0</v>
      </c>
      <c r="E193"/>
      <c r="F193"/>
      <c r="G193"/>
      <c r="H193"/>
      <c r="K193"/>
    </row>
    <row r="194" spans="1:11" ht="12.75">
      <c r="A194" s="6" t="s">
        <v>449</v>
      </c>
      <c r="B194" s="8">
        <v>0</v>
      </c>
      <c r="C194" s="8">
        <v>2</v>
      </c>
      <c r="D194" s="8">
        <v>0</v>
      </c>
      <c r="E194"/>
      <c r="F194"/>
      <c r="G194"/>
      <c r="H194"/>
      <c r="K194"/>
    </row>
    <row r="195" spans="1:11" ht="12.75">
      <c r="A195" s="6" t="s">
        <v>450</v>
      </c>
      <c r="B195" s="8">
        <v>0</v>
      </c>
      <c r="C195" s="8"/>
      <c r="D195" s="8">
        <v>0</v>
      </c>
      <c r="E195"/>
      <c r="F195"/>
      <c r="G195"/>
      <c r="H195"/>
      <c r="K195"/>
    </row>
    <row r="196" spans="1:11" ht="12.75">
      <c r="A196" s="6" t="s">
        <v>451</v>
      </c>
      <c r="B196" s="8">
        <v>0</v>
      </c>
      <c r="C196" s="8"/>
      <c r="D196" s="8">
        <v>0</v>
      </c>
      <c r="E196"/>
      <c r="F196"/>
      <c r="G196"/>
      <c r="H196"/>
      <c r="K196"/>
    </row>
    <row r="197" spans="1:11" ht="12.75">
      <c r="A197" s="6" t="s">
        <v>452</v>
      </c>
      <c r="B197" s="8">
        <v>0</v>
      </c>
      <c r="C197" s="8"/>
      <c r="D197" s="8">
        <v>0</v>
      </c>
      <c r="E197"/>
      <c r="F197"/>
      <c r="G197"/>
      <c r="H197"/>
      <c r="K197"/>
    </row>
    <row r="198" spans="1:11" ht="12.75">
      <c r="A198" s="6" t="s">
        <v>453</v>
      </c>
      <c r="B198" s="8">
        <v>0</v>
      </c>
      <c r="C198" s="8"/>
      <c r="D198" s="8">
        <v>0</v>
      </c>
      <c r="E198"/>
      <c r="F198"/>
      <c r="G198"/>
      <c r="H198"/>
      <c r="K198"/>
    </row>
    <row r="199" spans="1:11" ht="12.75">
      <c r="A199" s="6" t="s">
        <v>454</v>
      </c>
      <c r="B199" s="8">
        <v>0</v>
      </c>
      <c r="C199" s="8"/>
      <c r="D199" s="8">
        <v>0</v>
      </c>
      <c r="E199"/>
      <c r="F199"/>
      <c r="G199"/>
      <c r="H199"/>
      <c r="K199"/>
    </row>
    <row r="200" spans="1:11" ht="12.75">
      <c r="A200" s="6" t="s">
        <v>455</v>
      </c>
      <c r="B200" s="8">
        <v>4</v>
      </c>
      <c r="C200" s="8">
        <v>1</v>
      </c>
      <c r="D200" s="8">
        <v>2</v>
      </c>
      <c r="E200"/>
      <c r="F200"/>
      <c r="G200"/>
      <c r="H200"/>
      <c r="K200"/>
    </row>
    <row r="201" spans="1:11" ht="12.75">
      <c r="A201" s="6" t="s">
        <v>456</v>
      </c>
      <c r="B201" s="8">
        <v>1</v>
      </c>
      <c r="C201" s="8"/>
      <c r="D201" s="8">
        <v>0</v>
      </c>
      <c r="E201"/>
      <c r="F201"/>
      <c r="G201"/>
      <c r="H201"/>
      <c r="K201"/>
    </row>
    <row r="202" spans="1:11" ht="12.75">
      <c r="A202" s="6" t="s">
        <v>457</v>
      </c>
      <c r="B202" s="8">
        <v>0</v>
      </c>
      <c r="C202" s="8">
        <v>1</v>
      </c>
      <c r="D202" s="8">
        <v>1</v>
      </c>
      <c r="E202"/>
      <c r="F202"/>
      <c r="G202"/>
      <c r="H202"/>
      <c r="K202"/>
    </row>
    <row r="203" spans="1:11" ht="12.75">
      <c r="A203" s="6" t="s">
        <v>458</v>
      </c>
      <c r="B203" s="8">
        <v>0</v>
      </c>
      <c r="C203" s="8">
        <v>2</v>
      </c>
      <c r="D203" s="8">
        <v>2</v>
      </c>
      <c r="E203"/>
      <c r="F203"/>
      <c r="G203"/>
      <c r="H203"/>
      <c r="K203"/>
    </row>
    <row r="204" spans="1:11" ht="12.75">
      <c r="A204" s="6" t="s">
        <v>459</v>
      </c>
      <c r="B204" s="8">
        <v>1</v>
      </c>
      <c r="C204" s="8"/>
      <c r="D204" s="8">
        <v>0</v>
      </c>
      <c r="E204"/>
      <c r="F204"/>
      <c r="G204"/>
      <c r="H204"/>
      <c r="K204"/>
    </row>
    <row r="205" spans="1:11" ht="12.75">
      <c r="A205" s="6" t="s">
        <v>460</v>
      </c>
      <c r="B205" s="8">
        <v>15</v>
      </c>
      <c r="C205" s="8">
        <v>10</v>
      </c>
      <c r="D205" s="8">
        <v>77</v>
      </c>
      <c r="E205"/>
      <c r="F205"/>
      <c r="G205"/>
      <c r="H205"/>
      <c r="K205"/>
    </row>
    <row r="206" spans="1:11" ht="12.75">
      <c r="A206" s="6" t="s">
        <v>228</v>
      </c>
      <c r="B206" s="8">
        <v>1</v>
      </c>
      <c r="C206" s="8"/>
      <c r="D206" s="8">
        <v>0</v>
      </c>
      <c r="E206"/>
      <c r="F206"/>
      <c r="G206"/>
      <c r="H206"/>
      <c r="K206"/>
    </row>
    <row r="207" spans="1:11" ht="12.75">
      <c r="A207" s="6" t="s">
        <v>461</v>
      </c>
      <c r="B207" s="8">
        <v>9</v>
      </c>
      <c r="C207" s="8">
        <v>3</v>
      </c>
      <c r="D207" s="8">
        <v>0</v>
      </c>
      <c r="E207"/>
      <c r="F207"/>
      <c r="G207"/>
      <c r="H207"/>
      <c r="K207"/>
    </row>
    <row r="208" spans="1:11" ht="12.75">
      <c r="A208" s="6" t="s">
        <v>462</v>
      </c>
      <c r="B208" s="8">
        <v>0</v>
      </c>
      <c r="C208" s="8"/>
      <c r="D208" s="8">
        <v>0</v>
      </c>
      <c r="E208"/>
      <c r="F208"/>
      <c r="G208"/>
      <c r="H208"/>
      <c r="K208"/>
    </row>
    <row r="209" spans="1:11" ht="12.75">
      <c r="A209" s="6" t="s">
        <v>463</v>
      </c>
      <c r="B209" s="8">
        <v>284</v>
      </c>
      <c r="C209" s="8">
        <v>486</v>
      </c>
      <c r="D209" s="8">
        <v>509</v>
      </c>
      <c r="E209"/>
      <c r="F209"/>
      <c r="G209"/>
      <c r="H209"/>
      <c r="K209"/>
    </row>
    <row r="210" spans="1:11" ht="12.75">
      <c r="A210" s="6" t="s">
        <v>464</v>
      </c>
      <c r="B210" s="8">
        <v>0</v>
      </c>
      <c r="C210" s="8">
        <v>1</v>
      </c>
      <c r="D210" s="8">
        <v>21</v>
      </c>
      <c r="E210"/>
      <c r="F210"/>
      <c r="G210"/>
      <c r="H210"/>
      <c r="I210"/>
      <c r="K210"/>
    </row>
    <row r="211" spans="1:11" ht="12.75">
      <c r="A211" s="6" t="s">
        <v>465</v>
      </c>
      <c r="B211" s="8">
        <v>0</v>
      </c>
      <c r="C211" s="8"/>
      <c r="D211" s="8">
        <v>0</v>
      </c>
      <c r="E211"/>
      <c r="F211"/>
      <c r="G211"/>
      <c r="H211"/>
      <c r="I211"/>
      <c r="K211"/>
    </row>
    <row r="212" spans="1:11" ht="12.75">
      <c r="A212" s="6" t="s">
        <v>467</v>
      </c>
      <c r="B212" s="8">
        <v>1</v>
      </c>
      <c r="C212" s="8"/>
      <c r="D212" s="8">
        <v>0</v>
      </c>
      <c r="E212"/>
      <c r="F212"/>
      <c r="G212"/>
      <c r="H212"/>
      <c r="I212"/>
      <c r="K212"/>
    </row>
    <row r="213" spans="1:11" ht="12.75">
      <c r="A213" s="6" t="s">
        <v>468</v>
      </c>
      <c r="B213" s="8">
        <v>0</v>
      </c>
      <c r="C213" s="8"/>
      <c r="D213" s="8">
        <v>0</v>
      </c>
      <c r="E213"/>
      <c r="F213"/>
      <c r="G213"/>
      <c r="H213"/>
      <c r="I213"/>
      <c r="K213"/>
    </row>
    <row r="214" spans="1:11" ht="12.75">
      <c r="A214" s="6" t="s">
        <v>469</v>
      </c>
      <c r="B214" s="8">
        <v>0</v>
      </c>
      <c r="C214" s="8"/>
      <c r="D214" s="8">
        <v>0</v>
      </c>
      <c r="E214"/>
      <c r="F214"/>
      <c r="G214"/>
      <c r="H214"/>
      <c r="I214"/>
      <c r="K214"/>
    </row>
    <row r="215" spans="1:11" ht="12.75">
      <c r="A215" s="6" t="s">
        <v>249</v>
      </c>
      <c r="B215" s="8">
        <v>0</v>
      </c>
      <c r="C215" s="8"/>
      <c r="D215" s="8">
        <v>0</v>
      </c>
      <c r="E215"/>
      <c r="F215"/>
      <c r="G215"/>
      <c r="H215"/>
      <c r="I215"/>
      <c r="K215"/>
    </row>
    <row r="216" spans="1:11" ht="12.75">
      <c r="A216" s="6" t="s">
        <v>470</v>
      </c>
      <c r="B216" s="8">
        <v>70</v>
      </c>
      <c r="C216" s="8">
        <v>59</v>
      </c>
      <c r="D216" s="8">
        <v>42</v>
      </c>
      <c r="E216"/>
      <c r="F216"/>
      <c r="G216"/>
      <c r="H216"/>
      <c r="I216"/>
      <c r="K216"/>
    </row>
    <row r="217" spans="1:11" ht="12.75">
      <c r="A217" s="6" t="s">
        <v>471</v>
      </c>
      <c r="B217" s="8">
        <v>0</v>
      </c>
      <c r="C217" s="8"/>
      <c r="D217" s="8">
        <v>0</v>
      </c>
      <c r="E217"/>
      <c r="F217"/>
      <c r="G217"/>
      <c r="H217"/>
      <c r="I217"/>
      <c r="K217"/>
    </row>
    <row r="218" spans="1:11" ht="12.75">
      <c r="A218" s="6" t="s">
        <v>472</v>
      </c>
      <c r="B218" s="8">
        <v>0</v>
      </c>
      <c r="C218" s="8"/>
      <c r="D218" s="8">
        <v>0</v>
      </c>
      <c r="E218"/>
      <c r="F218"/>
      <c r="G218"/>
      <c r="H218"/>
      <c r="I218"/>
      <c r="K218"/>
    </row>
    <row r="219" spans="1:11" ht="12.75">
      <c r="A219" s="6" t="s">
        <v>473</v>
      </c>
      <c r="B219" s="8">
        <v>60</v>
      </c>
      <c r="C219" s="8">
        <v>36</v>
      </c>
      <c r="D219" s="8">
        <v>0</v>
      </c>
      <c r="E219"/>
      <c r="F219"/>
      <c r="G219"/>
      <c r="H219"/>
      <c r="I219"/>
      <c r="K219"/>
    </row>
    <row r="220" spans="1:11" ht="12.75">
      <c r="A220" s="6" t="s">
        <v>474</v>
      </c>
      <c r="B220" s="8">
        <v>25</v>
      </c>
      <c r="C220" s="8">
        <v>5</v>
      </c>
      <c r="D220" s="8">
        <v>5</v>
      </c>
      <c r="E220"/>
      <c r="F220"/>
      <c r="G220"/>
      <c r="H220"/>
      <c r="I220"/>
      <c r="K220"/>
    </row>
    <row r="221" spans="1:11" ht="12.75">
      <c r="A221" s="6" t="s">
        <v>475</v>
      </c>
      <c r="B221" s="8">
        <v>1</v>
      </c>
      <c r="C221" s="8"/>
      <c r="D221" s="8">
        <v>1</v>
      </c>
      <c r="E221"/>
      <c r="F221"/>
      <c r="G221"/>
      <c r="H221"/>
      <c r="I221"/>
      <c r="K221"/>
    </row>
    <row r="222" spans="1:11" ht="12.75">
      <c r="A222" s="6" t="s">
        <v>476</v>
      </c>
      <c r="B222" s="8">
        <v>359</v>
      </c>
      <c r="C222" s="8">
        <v>35</v>
      </c>
      <c r="D222" s="8">
        <v>8</v>
      </c>
      <c r="E222"/>
      <c r="F222"/>
      <c r="G222"/>
      <c r="H222"/>
      <c r="I222"/>
      <c r="K222"/>
    </row>
    <row r="223" spans="1:11" ht="12.75">
      <c r="A223" s="6" t="s">
        <v>477</v>
      </c>
      <c r="B223" s="8">
        <v>0</v>
      </c>
      <c r="C223" s="8"/>
      <c r="D223" s="8">
        <v>0</v>
      </c>
      <c r="E223"/>
      <c r="F223"/>
      <c r="G223"/>
      <c r="H223"/>
      <c r="I223"/>
      <c r="K223"/>
    </row>
    <row r="224" spans="1:11" ht="12.75">
      <c r="A224" s="6" t="s">
        <v>478</v>
      </c>
      <c r="B224" s="8">
        <v>1</v>
      </c>
      <c r="C224" s="8"/>
      <c r="D224" s="8">
        <v>1</v>
      </c>
      <c r="E224"/>
      <c r="F224"/>
      <c r="G224"/>
      <c r="H224"/>
      <c r="I224"/>
      <c r="K224"/>
    </row>
    <row r="225" spans="1:11" ht="12.75">
      <c r="A225" s="6" t="s">
        <v>479</v>
      </c>
      <c r="B225" s="8">
        <v>0</v>
      </c>
      <c r="C225" s="8">
        <v>8</v>
      </c>
      <c r="D225" s="8">
        <v>0</v>
      </c>
      <c r="E225"/>
      <c r="F225"/>
      <c r="G225"/>
      <c r="H225"/>
      <c r="I225"/>
      <c r="K225"/>
    </row>
    <row r="226" spans="1:11" ht="12.75">
      <c r="A226" s="6" t="s">
        <v>480</v>
      </c>
      <c r="B226" s="8">
        <v>0</v>
      </c>
      <c r="C226" s="8"/>
      <c r="D226" s="8">
        <v>0</v>
      </c>
      <c r="E226"/>
      <c r="F226"/>
      <c r="G226"/>
      <c r="H226"/>
      <c r="I226"/>
      <c r="K226"/>
    </row>
    <row r="227" spans="1:11" ht="12.75">
      <c r="A227" s="6" t="s">
        <v>481</v>
      </c>
      <c r="B227" s="8">
        <v>51</v>
      </c>
      <c r="C227" s="8">
        <v>107</v>
      </c>
      <c r="D227" s="8">
        <v>69</v>
      </c>
      <c r="E227"/>
      <c r="F227"/>
      <c r="G227"/>
      <c r="H227"/>
      <c r="I227"/>
      <c r="K227"/>
    </row>
    <row r="228" spans="1:11" ht="12.75">
      <c r="A228" s="6" t="s">
        <v>482</v>
      </c>
      <c r="B228" s="8">
        <v>346</v>
      </c>
      <c r="C228" s="8">
        <v>6</v>
      </c>
      <c r="D228" s="8">
        <v>12</v>
      </c>
      <c r="E228"/>
      <c r="F228"/>
      <c r="G228"/>
      <c r="H228"/>
      <c r="I228"/>
      <c r="K228"/>
    </row>
    <row r="229" spans="1:11" ht="12.75">
      <c r="A229" s="6" t="s">
        <v>483</v>
      </c>
      <c r="B229" s="8">
        <v>0</v>
      </c>
      <c r="C229" s="8"/>
      <c r="D229" s="8">
        <v>4</v>
      </c>
      <c r="E229"/>
      <c r="F229"/>
      <c r="G229"/>
      <c r="H229"/>
      <c r="I229"/>
      <c r="K229"/>
    </row>
    <row r="230" spans="1:11" ht="12.75">
      <c r="A230" s="6" t="s">
        <v>484</v>
      </c>
      <c r="B230" s="8">
        <v>6</v>
      </c>
      <c r="C230" s="8">
        <v>1</v>
      </c>
      <c r="D230" s="8">
        <v>0</v>
      </c>
      <c r="E230"/>
      <c r="F230"/>
      <c r="G230"/>
      <c r="H230"/>
      <c r="I230"/>
      <c r="K230"/>
    </row>
    <row r="231" spans="1:11" ht="12.75">
      <c r="A231" s="6" t="s">
        <v>485</v>
      </c>
      <c r="B231" s="8">
        <v>4</v>
      </c>
      <c r="C231" s="8">
        <v>8</v>
      </c>
      <c r="D231" s="8">
        <v>5</v>
      </c>
      <c r="E231"/>
      <c r="F231"/>
      <c r="G231"/>
      <c r="H231"/>
      <c r="I231"/>
      <c r="K231"/>
    </row>
    <row r="232" spans="1:11" ht="12.75">
      <c r="A232" s="6" t="s">
        <v>486</v>
      </c>
      <c r="B232" s="8">
        <v>0</v>
      </c>
      <c r="C232" s="8"/>
      <c r="D232" s="8">
        <v>1</v>
      </c>
      <c r="E232"/>
      <c r="F232"/>
      <c r="G232"/>
      <c r="H232"/>
      <c r="I232"/>
      <c r="K232"/>
    </row>
    <row r="233" spans="1:11" ht="12.75">
      <c r="A233" s="6" t="s">
        <v>487</v>
      </c>
      <c r="B233" s="8">
        <v>0</v>
      </c>
      <c r="C233" s="8"/>
      <c r="D233" s="8">
        <v>0</v>
      </c>
      <c r="E233" s="35"/>
      <c r="F233"/>
      <c r="G233"/>
      <c r="H233"/>
      <c r="I233"/>
      <c r="K233"/>
    </row>
    <row r="234" spans="1:11" ht="12.75">
      <c r="A234" s="6" t="s">
        <v>488</v>
      </c>
      <c r="B234" s="8">
        <v>0</v>
      </c>
      <c r="C234" s="8"/>
      <c r="D234" s="8">
        <v>0</v>
      </c>
      <c r="F234"/>
      <c r="K234"/>
    </row>
    <row r="235" spans="1:11" ht="12.75">
      <c r="A235" s="6" t="s">
        <v>489</v>
      </c>
      <c r="B235" s="8">
        <v>192</v>
      </c>
      <c r="C235" s="8">
        <v>74</v>
      </c>
      <c r="D235" s="8">
        <v>111</v>
      </c>
      <c r="F235"/>
      <c r="K235"/>
    </row>
    <row r="236" spans="1:4" ht="12.75" thickBot="1">
      <c r="A236" s="15" t="s">
        <v>60</v>
      </c>
      <c r="B236" s="16">
        <f>SUM(B134:B235)</f>
        <v>1873</v>
      </c>
      <c r="C236" s="16">
        <f>SUM(C134:C235)</f>
        <v>1234</v>
      </c>
      <c r="D236" s="16">
        <f>SUM(D134:D235)</f>
        <v>1112</v>
      </c>
    </row>
    <row r="237" ht="12.75" thickTop="1">
      <c r="A237" s="32" t="s">
        <v>6</v>
      </c>
    </row>
    <row r="239" spans="1:4" ht="18">
      <c r="A239" s="11" t="s">
        <v>564</v>
      </c>
      <c r="B239"/>
      <c r="C239"/>
      <c r="D239"/>
    </row>
    <row r="240" spans="1:4" ht="12.75">
      <c r="A240" s="12" t="s">
        <v>7</v>
      </c>
      <c r="B240" s="14">
        <v>2014</v>
      </c>
      <c r="C240" s="14">
        <v>2015</v>
      </c>
      <c r="D240" s="14">
        <v>2016</v>
      </c>
    </row>
    <row r="241" spans="1:4" ht="12.75">
      <c r="A241" s="6" t="s">
        <v>29</v>
      </c>
      <c r="B241" s="8">
        <v>744</v>
      </c>
      <c r="C241" s="8">
        <v>486</v>
      </c>
      <c r="D241" s="8">
        <v>399</v>
      </c>
    </row>
    <row r="242" spans="1:4" ht="12.75">
      <c r="A242" s="6" t="s">
        <v>20</v>
      </c>
      <c r="B242" s="8">
        <v>371</v>
      </c>
      <c r="C242" s="8">
        <v>219</v>
      </c>
      <c r="D242" s="8">
        <v>166</v>
      </c>
    </row>
    <row r="243" spans="1:4" ht="12.75">
      <c r="A243" s="6" t="s">
        <v>25</v>
      </c>
      <c r="B243" s="8">
        <v>93</v>
      </c>
      <c r="C243" s="8">
        <v>64</v>
      </c>
      <c r="D243" s="8">
        <v>145</v>
      </c>
    </row>
    <row r="244" spans="1:4" ht="12.75">
      <c r="A244" s="6" t="s">
        <v>33</v>
      </c>
      <c r="B244" s="8">
        <v>90</v>
      </c>
      <c r="C244" s="8">
        <v>66</v>
      </c>
      <c r="D244" s="8">
        <v>124</v>
      </c>
    </row>
    <row r="245" spans="1:4" ht="12.75">
      <c r="A245" s="6" t="s">
        <v>12</v>
      </c>
      <c r="B245" s="8">
        <v>162</v>
      </c>
      <c r="C245" s="8">
        <v>171</v>
      </c>
      <c r="D245" s="8">
        <v>124</v>
      </c>
    </row>
    <row r="246" spans="1:4" ht="12.75">
      <c r="A246" s="6" t="s">
        <v>30</v>
      </c>
      <c r="B246" s="8">
        <v>64</v>
      </c>
      <c r="C246" s="8">
        <v>100</v>
      </c>
      <c r="D246" s="8">
        <v>108</v>
      </c>
    </row>
    <row r="247" spans="1:4" ht="12.75">
      <c r="A247" s="6" t="s">
        <v>18</v>
      </c>
      <c r="B247" s="8">
        <v>297</v>
      </c>
      <c r="C247" s="8">
        <v>172</v>
      </c>
      <c r="D247" s="8">
        <v>89</v>
      </c>
    </row>
    <row r="248" spans="1:4" ht="12.75">
      <c r="A248" s="6" t="s">
        <v>45</v>
      </c>
      <c r="B248" s="8">
        <v>54</v>
      </c>
      <c r="C248" s="8">
        <v>30</v>
      </c>
      <c r="D248" s="8">
        <v>57</v>
      </c>
    </row>
    <row r="249" spans="1:4" ht="12.75">
      <c r="A249" s="6" t="s">
        <v>535</v>
      </c>
      <c r="B249" s="8">
        <v>103</v>
      </c>
      <c r="C249" s="8">
        <v>36</v>
      </c>
      <c r="D249" s="8">
        <v>14</v>
      </c>
    </row>
    <row r="250" spans="1:4" ht="12.75">
      <c r="A250" s="6" t="s">
        <v>39</v>
      </c>
      <c r="B250" s="8">
        <v>101</v>
      </c>
      <c r="C250" s="8">
        <v>18</v>
      </c>
      <c r="D250" s="8">
        <v>6</v>
      </c>
    </row>
    <row r="251" spans="1:4" ht="12.75">
      <c r="A251" s="6" t="s">
        <v>630</v>
      </c>
      <c r="B251" s="8"/>
      <c r="C251" s="8">
        <v>2</v>
      </c>
      <c r="D251" s="8">
        <v>3</v>
      </c>
    </row>
    <row r="252" spans="1:4" ht="12.75">
      <c r="A252" s="6" t="s">
        <v>54</v>
      </c>
      <c r="B252" s="8"/>
      <c r="C252" s="8"/>
      <c r="D252" s="8">
        <v>1</v>
      </c>
    </row>
    <row r="253" spans="1:4" ht="12.75">
      <c r="A253" s="6" t="s">
        <v>55</v>
      </c>
      <c r="B253" s="8">
        <v>7</v>
      </c>
      <c r="C253" s="8"/>
      <c r="D253" s="8">
        <v>1</v>
      </c>
    </row>
    <row r="254" spans="1:4" ht="12.75">
      <c r="A254" s="6" t="s">
        <v>631</v>
      </c>
      <c r="B254" s="8"/>
      <c r="C254" s="8">
        <v>1</v>
      </c>
      <c r="D254" s="8"/>
    </row>
    <row r="255" spans="1:4" ht="12.75">
      <c r="A255" s="6" t="s">
        <v>536</v>
      </c>
      <c r="B255" s="8">
        <v>1</v>
      </c>
      <c r="C255" s="8"/>
      <c r="D255" s="8"/>
    </row>
    <row r="256" spans="1:4" ht="12.75">
      <c r="A256" s="6" t="s">
        <v>613</v>
      </c>
      <c r="B256" s="8">
        <v>1</v>
      </c>
      <c r="C256" s="8"/>
      <c r="D256" s="8"/>
    </row>
    <row r="257" spans="1:4" ht="12.75">
      <c r="A257" s="6" t="s">
        <v>46</v>
      </c>
      <c r="B257" s="8">
        <v>33</v>
      </c>
      <c r="C257" s="8">
        <v>5</v>
      </c>
      <c r="D257" s="8"/>
    </row>
    <row r="258" spans="1:4" ht="12.75">
      <c r="A258" s="6" t="s">
        <v>9</v>
      </c>
      <c r="B258" s="8">
        <v>8</v>
      </c>
      <c r="C258" s="8"/>
      <c r="D258" s="8"/>
    </row>
    <row r="259" spans="1:4" ht="12.75">
      <c r="A259" s="6" t="s">
        <v>11</v>
      </c>
      <c r="B259" s="8"/>
      <c r="C259" s="8">
        <v>1</v>
      </c>
      <c r="D259" s="8"/>
    </row>
    <row r="260" spans="1:4" ht="12.75">
      <c r="A260" s="6" t="s">
        <v>24</v>
      </c>
      <c r="B260" s="8"/>
      <c r="C260" s="8">
        <v>1</v>
      </c>
      <c r="D260" s="8"/>
    </row>
    <row r="261" spans="1:4" ht="12.75">
      <c r="A261" s="6" t="s">
        <v>614</v>
      </c>
      <c r="B261" s="8">
        <v>3</v>
      </c>
      <c r="C261" s="8"/>
      <c r="D261" s="8"/>
    </row>
    <row r="262" spans="1:4" ht="12.75" thickBot="1">
      <c r="A262" s="15" t="s">
        <v>60</v>
      </c>
      <c r="B262" s="16">
        <f>SUM(B241:B261)</f>
        <v>2132</v>
      </c>
      <c r="C262" s="16">
        <f>SUM(C241:C261)</f>
        <v>1372</v>
      </c>
      <c r="D262" s="16">
        <f>SUM(D241:D261)</f>
        <v>1237</v>
      </c>
    </row>
    <row r="263" spans="1:4" ht="13.5" thickTop="1">
      <c r="A263" s="10" t="s">
        <v>61</v>
      </c>
      <c r="B263"/>
      <c r="C263"/>
      <c r="D263"/>
    </row>
    <row r="265" spans="1:4" ht="18">
      <c r="A265" s="11" t="s">
        <v>565</v>
      </c>
      <c r="B265"/>
      <c r="C265"/>
      <c r="D265"/>
    </row>
    <row r="266" spans="1:4" ht="12.75">
      <c r="A266" s="12" t="s">
        <v>7</v>
      </c>
      <c r="B266" s="14">
        <v>2014</v>
      </c>
      <c r="C266" s="14">
        <v>2015</v>
      </c>
      <c r="D266" s="14">
        <v>2016</v>
      </c>
    </row>
    <row r="267" spans="1:4" ht="12.75">
      <c r="A267" s="6" t="s">
        <v>12</v>
      </c>
      <c r="B267" s="22">
        <v>1007</v>
      </c>
      <c r="C267" s="22">
        <v>770</v>
      </c>
      <c r="D267" s="22">
        <v>364</v>
      </c>
    </row>
    <row r="268" spans="1:4" ht="12.75">
      <c r="A268" s="6" t="s">
        <v>18</v>
      </c>
      <c r="B268" s="22">
        <v>240</v>
      </c>
      <c r="C268" s="22">
        <v>189</v>
      </c>
      <c r="D268" s="22">
        <v>183</v>
      </c>
    </row>
    <row r="269" spans="1:4" ht="12.75">
      <c r="A269" s="6" t="s">
        <v>20</v>
      </c>
      <c r="B269" s="22">
        <v>211</v>
      </c>
      <c r="C269" s="22">
        <v>235</v>
      </c>
      <c r="D269" s="22">
        <v>142</v>
      </c>
    </row>
    <row r="270" spans="1:4" ht="12.75">
      <c r="A270" s="6" t="s">
        <v>45</v>
      </c>
      <c r="B270" s="22">
        <v>1</v>
      </c>
      <c r="C270" s="22">
        <v>4</v>
      </c>
      <c r="D270" s="22">
        <v>101</v>
      </c>
    </row>
    <row r="271" spans="1:4" ht="12.75">
      <c r="A271" s="6" t="s">
        <v>566</v>
      </c>
      <c r="B271" s="22">
        <v>25</v>
      </c>
      <c r="C271" s="22">
        <v>34</v>
      </c>
      <c r="D271" s="22">
        <v>26</v>
      </c>
    </row>
    <row r="272" spans="1:4" ht="12.75">
      <c r="A272" s="6" t="s">
        <v>632</v>
      </c>
      <c r="C272" s="22">
        <v>1</v>
      </c>
      <c r="D272" s="22">
        <v>12</v>
      </c>
    </row>
    <row r="273" spans="1:4" ht="12.75">
      <c r="A273" s="6" t="s">
        <v>39</v>
      </c>
      <c r="B273" s="22">
        <v>38</v>
      </c>
      <c r="C273" s="22">
        <v>30</v>
      </c>
      <c r="D273" s="22">
        <v>8</v>
      </c>
    </row>
    <row r="274" spans="1:4" ht="12.75">
      <c r="A274" s="6" t="s">
        <v>16</v>
      </c>
      <c r="D274" s="22">
        <v>2</v>
      </c>
    </row>
    <row r="275" spans="1:4" ht="12.75">
      <c r="A275" s="6" t="s">
        <v>630</v>
      </c>
      <c r="D275" s="22">
        <v>1</v>
      </c>
    </row>
    <row r="276" spans="1:2" ht="12.75">
      <c r="A276" s="6" t="s">
        <v>46</v>
      </c>
      <c r="B276" s="22">
        <v>29</v>
      </c>
    </row>
    <row r="277" spans="1:2" ht="12.75">
      <c r="A277" s="6" t="s">
        <v>567</v>
      </c>
      <c r="B277" s="22">
        <v>2</v>
      </c>
    </row>
    <row r="278" spans="1:4" ht="12.75" thickBot="1">
      <c r="A278" s="15" t="s">
        <v>60</v>
      </c>
      <c r="B278" s="16">
        <f>SUM(B267:B277)</f>
        <v>1553</v>
      </c>
      <c r="C278" s="16">
        <f>SUM(C267:C277)</f>
        <v>1263</v>
      </c>
      <c r="D278" s="16">
        <f>SUM(D267:D277)</f>
        <v>839</v>
      </c>
    </row>
    <row r="279" ht="12.75" thickTop="1"/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2013-2015</oddHeader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dcterms:created xsi:type="dcterms:W3CDTF">2012-09-06T14:39:12Z</dcterms:created>
  <dcterms:modified xsi:type="dcterms:W3CDTF">2022-05-12T20:56:18Z</dcterms:modified>
  <cp:category/>
  <cp:version/>
  <cp:contentType/>
  <cp:contentStatus/>
</cp:coreProperties>
</file>